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45" yWindow="1050" windowWidth="11295" windowHeight="5400" tabRatio="859" activeTab="2"/>
  </bookViews>
  <sheets>
    <sheet name=" 1" sheetId="1" r:id="rId1"/>
    <sheet name="2" sheetId="31" r:id="rId2"/>
    <sheet name="ZSP Maszewo" sheetId="35" r:id="rId3"/>
    <sheet name="ZSP Gol" sheetId="49" r:id="rId4"/>
    <sheet name="WPOW" sheetId="50" r:id="rId5"/>
    <sheet name="PPP" sheetId="51" r:id="rId6"/>
    <sheet name="DPS" sheetId="52" r:id="rId7"/>
  </sheets>
  <externalReferences>
    <externalReference r:id="rId8"/>
  </externalReferences>
  <definedNames>
    <definedName name="_xlnm.Print_Area" localSheetId="0">' 1'!$A$1:$H$72</definedName>
    <definedName name="_xlnm.Print_Area" localSheetId="1">'2'!$A$1:$H$59</definedName>
    <definedName name="_xlnm.Print_Area" localSheetId="6">DPS!$A$1:$H$26</definedName>
    <definedName name="_xlnm.Print_Area" localSheetId="5">PPP!$A$1:$H$17</definedName>
    <definedName name="_xlnm.Print_Area" localSheetId="4">WPOW!$A$1:$H$20</definedName>
    <definedName name="_xlnm.Print_Area" localSheetId="3">'ZSP Gol'!$A$1:$H$17</definedName>
    <definedName name="_xlnm.Print_Area" localSheetId="2">'ZSP Maszewo'!$A$1:$H$22</definedName>
    <definedName name="_xlnm.Print_Titles" localSheetId="0">' 1'!$10:$13</definedName>
    <definedName name="_xlnm.Print_Titles" localSheetId="1">'2'!$9:$12</definedName>
    <definedName name="_xlnm.Print_Titles" localSheetId="6">DPS!$9:$12</definedName>
    <definedName name="_xlnm.Print_Titles" localSheetId="5">PPP!$9:$12</definedName>
    <definedName name="_xlnm.Print_Titles" localSheetId="4">WPOW!$9:$12</definedName>
    <definedName name="_xlnm.Print_Titles" localSheetId="3">'ZSP Gol'!$9:$12</definedName>
    <definedName name="_xlnm.Print_Titles" localSheetId="2">'ZSP Maszewo'!$9:$12</definedName>
  </definedNames>
  <calcPr calcId="145621" fullCalcOnLoad="1"/>
</workbook>
</file>

<file path=xl/calcChain.xml><?xml version="1.0" encoding="utf-8"?>
<calcChain xmlns="http://schemas.openxmlformats.org/spreadsheetml/2006/main">
  <c r="F51" i="1" l="1"/>
  <c r="G51" i="1"/>
  <c r="H51" i="1"/>
  <c r="E51" i="1"/>
  <c r="J14" i="1"/>
  <c r="K14" i="1"/>
  <c r="L14" i="1"/>
  <c r="I14" i="1"/>
  <c r="F13" i="31"/>
  <c r="G13" i="31"/>
  <c r="H13" i="31"/>
  <c r="E13" i="31"/>
  <c r="F14" i="1"/>
  <c r="G14" i="1"/>
  <c r="H14" i="1"/>
  <c r="E14" i="1"/>
  <c r="F69" i="1"/>
  <c r="G69" i="1"/>
  <c r="H69" i="1"/>
  <c r="E69" i="1"/>
  <c r="F13" i="35"/>
  <c r="G13" i="35"/>
  <c r="H13" i="35"/>
  <c r="E13" i="35"/>
  <c r="H19" i="35"/>
  <c r="G19" i="35"/>
  <c r="F19" i="35"/>
  <c r="E19" i="35"/>
  <c r="H15" i="35"/>
  <c r="G15" i="35"/>
  <c r="F15" i="35"/>
  <c r="E15" i="35"/>
  <c r="H14" i="35"/>
  <c r="G14" i="35"/>
  <c r="F14" i="35"/>
  <c r="E14" i="35"/>
  <c r="F41" i="1"/>
  <c r="G41" i="1"/>
  <c r="H41" i="1"/>
  <c r="E41" i="1"/>
  <c r="F33" i="1"/>
  <c r="G33" i="1"/>
  <c r="H33" i="1"/>
  <c r="E33" i="1"/>
  <c r="H31" i="1"/>
  <c r="H30" i="1"/>
  <c r="H29" i="1"/>
  <c r="H37" i="31"/>
  <c r="F31" i="31"/>
  <c r="G31" i="31"/>
  <c r="H31" i="31"/>
  <c r="E31" i="31"/>
  <c r="F23" i="31"/>
  <c r="G23" i="31"/>
  <c r="H23" i="31"/>
  <c r="E23" i="31"/>
  <c r="H22" i="31"/>
  <c r="G22" i="31"/>
  <c r="F22" i="31"/>
  <c r="E22" i="31"/>
  <c r="H21" i="31"/>
  <c r="G21" i="31"/>
  <c r="F21" i="31"/>
  <c r="E21" i="31"/>
  <c r="F24" i="1"/>
  <c r="F23" i="1"/>
  <c r="G24" i="1"/>
  <c r="H24" i="1"/>
  <c r="H23" i="1"/>
  <c r="E24" i="1"/>
  <c r="F21" i="1"/>
  <c r="F20" i="1"/>
  <c r="G21" i="1"/>
  <c r="G20" i="1"/>
  <c r="H21" i="1"/>
  <c r="H20" i="1"/>
  <c r="E21" i="1"/>
  <c r="F13" i="52"/>
  <c r="G13" i="52"/>
  <c r="H13" i="52"/>
  <c r="E13" i="52"/>
  <c r="F14" i="52"/>
  <c r="G14" i="52"/>
  <c r="H14" i="52"/>
  <c r="E14" i="52"/>
  <c r="H15" i="52"/>
  <c r="G15" i="52"/>
  <c r="F15" i="52"/>
  <c r="E15" i="52"/>
  <c r="F57" i="1"/>
  <c r="G57" i="1"/>
  <c r="H57" i="1"/>
  <c r="E57" i="1"/>
  <c r="F13" i="51"/>
  <c r="G13" i="51"/>
  <c r="H13" i="51"/>
  <c r="E13" i="51"/>
  <c r="F14" i="51"/>
  <c r="G14" i="51"/>
  <c r="H14" i="51"/>
  <c r="E14" i="51"/>
  <c r="H15" i="51"/>
  <c r="G15" i="51"/>
  <c r="F15" i="51"/>
  <c r="E15" i="51"/>
  <c r="F70" i="1"/>
  <c r="G70" i="1"/>
  <c r="H70" i="1"/>
  <c r="E70" i="1"/>
  <c r="G16" i="31"/>
  <c r="H16" i="31"/>
  <c r="E16" i="31"/>
  <c r="F19" i="31"/>
  <c r="G19" i="31"/>
  <c r="H19" i="31"/>
  <c r="E19" i="31"/>
  <c r="H18" i="31"/>
  <c r="G18" i="31"/>
  <c r="F18" i="31"/>
  <c r="E18" i="31"/>
  <c r="F17" i="31"/>
  <c r="F15" i="31"/>
  <c r="F14" i="31"/>
  <c r="H15" i="31"/>
  <c r="G15" i="31"/>
  <c r="E15" i="31"/>
  <c r="G14" i="31"/>
  <c r="E14" i="31"/>
  <c r="G16" i="1"/>
  <c r="H16" i="1"/>
  <c r="E16" i="1"/>
  <c r="F18" i="1"/>
  <c r="G18" i="1"/>
  <c r="H18" i="1"/>
  <c r="E18" i="1"/>
  <c r="F17" i="1"/>
  <c r="F16" i="1"/>
  <c r="F15" i="1"/>
  <c r="H15" i="50"/>
  <c r="G15" i="50"/>
  <c r="F15" i="50"/>
  <c r="E15" i="50"/>
  <c r="F52" i="1"/>
  <c r="G52" i="1"/>
  <c r="H52" i="1"/>
  <c r="E52" i="1"/>
  <c r="E50" i="1"/>
  <c r="E46" i="1"/>
  <c r="F41" i="31"/>
  <c r="F40" i="31"/>
  <c r="F39" i="31"/>
  <c r="G41" i="31"/>
  <c r="G40" i="31"/>
  <c r="G39" i="31"/>
  <c r="H41" i="31"/>
  <c r="H40" i="31"/>
  <c r="H39" i="31"/>
  <c r="E41" i="31"/>
  <c r="E40" i="31"/>
  <c r="E39" i="31"/>
  <c r="F48" i="31"/>
  <c r="F47" i="31"/>
  <c r="F46" i="31"/>
  <c r="G48" i="31"/>
  <c r="G47" i="31"/>
  <c r="G46" i="31"/>
  <c r="H48" i="31"/>
  <c r="H47" i="31"/>
  <c r="H46" i="31"/>
  <c r="E48" i="31"/>
  <c r="E47" i="31"/>
  <c r="E46" i="31"/>
  <c r="F27" i="31"/>
  <c r="F26" i="31"/>
  <c r="F25" i="31"/>
  <c r="G27" i="31"/>
  <c r="G26" i="31"/>
  <c r="G25" i="31"/>
  <c r="H27" i="31"/>
  <c r="H26" i="31"/>
  <c r="H25" i="31"/>
  <c r="E27" i="31"/>
  <c r="E26" i="31"/>
  <c r="E25" i="31"/>
  <c r="G23" i="1"/>
  <c r="E23" i="1"/>
  <c r="E20" i="1"/>
  <c r="F57" i="31"/>
  <c r="G57" i="31"/>
  <c r="H57" i="31"/>
  <c r="E57" i="31"/>
  <c r="F54" i="31"/>
  <c r="F53" i="31"/>
  <c r="G54" i="31"/>
  <c r="G53" i="31"/>
  <c r="H54" i="31"/>
  <c r="H53" i="31"/>
  <c r="E54" i="31"/>
  <c r="E53" i="31"/>
  <c r="F46" i="1"/>
  <c r="G46" i="1"/>
  <c r="H46" i="1"/>
  <c r="F13" i="49"/>
  <c r="G13" i="49"/>
  <c r="H13" i="49"/>
  <c r="E13" i="49"/>
  <c r="F14" i="49"/>
  <c r="G14" i="49"/>
  <c r="H14" i="49"/>
  <c r="E14" i="49"/>
  <c r="H15" i="49"/>
  <c r="G15" i="49"/>
  <c r="F15" i="49"/>
  <c r="E15" i="49"/>
  <c r="F36" i="31"/>
  <c r="F35" i="31"/>
  <c r="F34" i="31"/>
  <c r="F33" i="31"/>
  <c r="G36" i="31"/>
  <c r="G35" i="31"/>
  <c r="G34" i="31"/>
  <c r="G33" i="31"/>
  <c r="H36" i="31"/>
  <c r="H35" i="31"/>
  <c r="H34" i="31"/>
  <c r="H33" i="31"/>
  <c r="E36" i="31"/>
  <c r="E35" i="31"/>
  <c r="E34" i="31"/>
  <c r="E33" i="31"/>
  <c r="H14" i="50"/>
  <c r="H13" i="50"/>
  <c r="G14" i="50"/>
  <c r="G13" i="50"/>
  <c r="F14" i="50"/>
  <c r="F13" i="50"/>
  <c r="E14" i="50"/>
  <c r="E13" i="50"/>
  <c r="F30" i="1"/>
  <c r="F29" i="1"/>
  <c r="G30" i="1"/>
  <c r="G29" i="1"/>
  <c r="E30" i="1"/>
  <c r="E29" i="1"/>
  <c r="H38" i="31"/>
  <c r="F38" i="31"/>
  <c r="E38" i="31"/>
  <c r="G38" i="31"/>
  <c r="G32" i="1"/>
  <c r="H32" i="1"/>
  <c r="F32" i="1"/>
  <c r="E32" i="1"/>
  <c r="H14" i="31"/>
  <c r="F16" i="31"/>
  <c r="H15" i="1"/>
  <c r="E15" i="1"/>
  <c r="G15" i="1"/>
</calcChain>
</file>

<file path=xl/sharedStrings.xml><?xml version="1.0" encoding="utf-8"?>
<sst xmlns="http://schemas.openxmlformats.org/spreadsheetml/2006/main" count="297" uniqueCount="91">
  <si>
    <t xml:space="preserve">Załącznik Nr 1 </t>
  </si>
  <si>
    <t>Zarządu Powiatu w Goleniowie</t>
  </si>
  <si>
    <t>UKŁAD WYKONAWCZY  DO ZMIAN</t>
  </si>
  <si>
    <t>(w pełnej szczegółowości klasyfikacji budżetowej)</t>
  </si>
  <si>
    <t>Dochody</t>
  </si>
  <si>
    <t>Wydatki</t>
  </si>
  <si>
    <t>Dział</t>
  </si>
  <si>
    <t>Rozdział</t>
  </si>
  <si>
    <t xml:space="preserve">§ </t>
  </si>
  <si>
    <t>Wyszczególnienie</t>
  </si>
  <si>
    <t>zwiększ.</t>
  </si>
  <si>
    <t>zmniejsz.</t>
  </si>
  <si>
    <t>OGÓŁEM:</t>
  </si>
  <si>
    <t>Załącznik Nr 2</t>
  </si>
  <si>
    <t>w złotych</t>
  </si>
  <si>
    <t>STAROSTWO POWIATOWE W GOLENIOWIE</t>
  </si>
  <si>
    <t>W BUDŻECIE POWIATU GOLENIOWSKIEGO NA 2012 R.</t>
  </si>
  <si>
    <t>Oświata i wychowanie</t>
  </si>
  <si>
    <t>Zakup usług pozostałych</t>
  </si>
  <si>
    <t>Różne rozliczenia</t>
  </si>
  <si>
    <t>Rezerwy ogólne i celowe</t>
  </si>
  <si>
    <t>Wydział Finansowy - Jednostka</t>
  </si>
  <si>
    <t>Rezerwy</t>
  </si>
  <si>
    <t>Wynagrodzenia osobowe pracowników</t>
  </si>
  <si>
    <t>Zakup energii</t>
  </si>
  <si>
    <t xml:space="preserve"> </t>
  </si>
  <si>
    <t>Pozostała działalność</t>
  </si>
  <si>
    <t>Składki na Fundusz Pracy</t>
  </si>
  <si>
    <t>rezerwa ogólna</t>
  </si>
  <si>
    <t>Szkoły zawodowe</t>
  </si>
  <si>
    <t>Składki na ubezpieczenia społeczne</t>
  </si>
  <si>
    <t>Edukacyjna opieka wychowawcza</t>
  </si>
  <si>
    <t>Poradnie psychologiczno-pedagogiczne, w tym poradnie specjalistyczne</t>
  </si>
  <si>
    <t>Wydział Oświaty Kultury i Sportu</t>
  </si>
  <si>
    <t>Pomoc społeczna</t>
  </si>
  <si>
    <t>Placówki opiekuńczo-wychowawcze</t>
  </si>
  <si>
    <t>Nagrody i wydatki osobowe nie zaliczane do wynagrodzeń</t>
  </si>
  <si>
    <t>WPOW w Goleniowie</t>
  </si>
  <si>
    <t>Licea ogólnokształcące</t>
  </si>
  <si>
    <t>Wynagrodzenia bezosobowe</t>
  </si>
  <si>
    <t>ZSP w Goleniowie</t>
  </si>
  <si>
    <t>2007</t>
  </si>
  <si>
    <t>Dotacje celowe w ramach programów finansowanych z udziałem środków europejskich oraz środków, o których mowa w art. 5 ust. 1 pkt 3 oraz ust. 3 pkt 5 i 6 ustawy, lub płatności w ramach budżetu środków europejskich</t>
  </si>
  <si>
    <t>2009</t>
  </si>
  <si>
    <t>Zakup pomocy naukowych, dydaktycznych i książek</t>
  </si>
  <si>
    <t>4247</t>
  </si>
  <si>
    <t>4249</t>
  </si>
  <si>
    <t>Szkoły doposażone szanse niepełnosprawnych zwiekszone</t>
  </si>
  <si>
    <t>Administracja publiczna</t>
  </si>
  <si>
    <t>Starostwa powiatowe</t>
  </si>
  <si>
    <t>Pozostałe odsetki</t>
  </si>
  <si>
    <t>Kary i odszkodowania wypłacane na rzecz osób fizycznych</t>
  </si>
  <si>
    <t>4580</t>
  </si>
  <si>
    <t>4590</t>
  </si>
  <si>
    <t>Koszty postępowania sądowego i prokuratorskiego</t>
  </si>
  <si>
    <t>4610</t>
  </si>
  <si>
    <t>Wydział Komunikacji</t>
  </si>
  <si>
    <t>Dotacja podmiotowa z budżetu dla niepublicznej jednostki systemu oświaty</t>
  </si>
  <si>
    <t>Dotacja podmiotowa z budżetu dla publicznej jednostki systemu oświaty prowadzonej przez osobę prawną inną niż jednostka samorządu terytorialnego lub przez osobę fizyczną</t>
  </si>
  <si>
    <t>Prywatne  LO Goleniów ul Szkolna 13</t>
  </si>
  <si>
    <t>Prywatne  LO Nowogard ul Boh. Warszawy 78</t>
  </si>
  <si>
    <t>Publiczne LO w Nowogardzie ul. Zielona 11</t>
  </si>
  <si>
    <t>Zaoczne Uzupełniające Technikum Goleniów, ul. Maszewska 6</t>
  </si>
  <si>
    <t>Niepubliczna Zasadnicza Szkoła Zawodowa Stepnica, ul. Krzywoustego 23 a</t>
  </si>
  <si>
    <t>Niepubliczna Szkoła Policealna w Nowogardzie ul. Zielona 11</t>
  </si>
  <si>
    <t>Prywatne Studium Zawodowe w Nowogardzie, ul. Boh.W-wy 78</t>
  </si>
  <si>
    <t>Zakup leków i materiałów medycznych</t>
  </si>
  <si>
    <t>020</t>
  </si>
  <si>
    <t>Leśnictwo</t>
  </si>
  <si>
    <t>02001</t>
  </si>
  <si>
    <t>Gospodarka leśna</t>
  </si>
  <si>
    <t>02002</t>
  </si>
  <si>
    <t>Nadzór nad gospodarką leśną</t>
  </si>
  <si>
    <t>Wydział Ochrony Środowiska, Rolnictwa i Leśnictwa</t>
  </si>
  <si>
    <t>Odpisy na zakładowy fundusz świadczeń socjalnych</t>
  </si>
  <si>
    <t>PPP w Goleniowie</t>
  </si>
  <si>
    <t>85202</t>
  </si>
  <si>
    <t>Domy pomocy społecznej</t>
  </si>
  <si>
    <t>Dodatkowe wynagrodzenie roczne</t>
  </si>
  <si>
    <t>Zakup materiałów i wyposażenia</t>
  </si>
  <si>
    <t>Zakup środków żywności</t>
  </si>
  <si>
    <t>Zakup usług dostępu do sieci Internet</t>
  </si>
  <si>
    <t>Podróże służbowe krajowe</t>
  </si>
  <si>
    <t>Składki na Fundusz Emerytur Pomostowych</t>
  </si>
  <si>
    <t>DPS w Nowogardzie</t>
  </si>
  <si>
    <t>Transport i łączność</t>
  </si>
  <si>
    <t>Drogi publiczne powiatowe</t>
  </si>
  <si>
    <t>Wydział Kadr i Administracji</t>
  </si>
  <si>
    <t>ZSP w Maszewie</t>
  </si>
  <si>
    <t>do Uchwały Nr 439/89/12</t>
  </si>
  <si>
    <t>z dnia 19 września 2012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</si>
</sst>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0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9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9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1.5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i/>
      <sz val="10"/>
      <name val="Arial"/>
      <family val="2"/>
      <charset val="238"/>
    </font>
    <font>
      <b/>
      <i/>
      <sz val="10"/>
      <name val="Times New Roman CE"/>
      <family val="1"/>
      <charset val="238"/>
    </font>
    <font>
      <b/>
      <i/>
      <sz val="10"/>
      <name val="Arial"/>
      <family val="2"/>
      <charset val="238"/>
    </font>
    <font>
      <sz val="12"/>
      <color indexed="8"/>
      <name val="Arial"/>
      <charset val="204"/>
    </font>
    <font>
      <sz val="8.25"/>
      <color indexed="8"/>
      <name val="Arial"/>
      <family val="2"/>
      <charset val="238"/>
    </font>
    <font>
      <b/>
      <sz val="8.25"/>
      <color indexed="8"/>
      <name val="Arial"/>
      <family val="2"/>
      <charset val="238"/>
    </font>
  </fonts>
  <fills count="2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0"/>
      </patternFill>
    </fill>
    <fill>
      <patternFill patternType="solid">
        <fgColor indexed="47"/>
        <bgColor indexed="0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2">
    <xf numFmtId="0" fontId="0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19" fillId="7" borderId="1" applyNumberFormat="0" applyAlignment="0" applyProtection="0"/>
    <xf numFmtId="0" fontId="20" fillId="20" borderId="2" applyNumberFormat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21" borderId="4" applyNumberFormat="0" applyAlignment="0" applyProtection="0"/>
    <xf numFmtId="0" fontId="24" fillId="0" borderId="5" applyNumberFormat="0" applyFill="0" applyAlignment="0" applyProtection="0"/>
    <xf numFmtId="0" fontId="25" fillId="0" borderId="6" applyNumberFormat="0" applyFill="0" applyAlignment="0" applyProtection="0"/>
    <xf numFmtId="0" fontId="26" fillId="0" borderId="7" applyNumberFormat="0" applyFill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20" borderId="1" applyNumberFormat="0" applyAlignment="0" applyProtection="0"/>
    <xf numFmtId="0" fontId="29" fillId="0" borderId="8" applyNumberFormat="0" applyFill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" fillId="23" borderId="9" applyNumberFormat="0" applyFont="0" applyAlignment="0" applyProtection="0"/>
    <xf numFmtId="0" fontId="33" fillId="3" borderId="0" applyNumberFormat="0" applyBorder="0" applyAlignment="0" applyProtection="0"/>
  </cellStyleXfs>
  <cellXfs count="111">
    <xf numFmtId="0" fontId="0" fillId="0" borderId="0" xfId="0"/>
    <xf numFmtId="0" fontId="0" fillId="0" borderId="0" xfId="0" applyFill="1"/>
    <xf numFmtId="0" fontId="5" fillId="0" borderId="0" xfId="0" applyFont="1" applyFill="1"/>
    <xf numFmtId="0" fontId="6" fillId="0" borderId="0" xfId="0" applyFont="1" applyFill="1"/>
    <xf numFmtId="3" fontId="11" fillId="0" borderId="0" xfId="0" applyNumberFormat="1" applyFont="1" applyFill="1"/>
    <xf numFmtId="3" fontId="0" fillId="0" borderId="0" xfId="0" applyNumberFormat="1"/>
    <xf numFmtId="3" fontId="6" fillId="0" borderId="0" xfId="0" applyNumberFormat="1" applyFont="1" applyFill="1"/>
    <xf numFmtId="0" fontId="1" fillId="0" borderId="0" xfId="0" applyFont="1" applyFill="1" applyAlignment="1">
      <alignment horizontal="center" vertical="top"/>
    </xf>
    <xf numFmtId="0" fontId="1" fillId="0" borderId="0" xfId="0" applyFont="1" applyFill="1"/>
    <xf numFmtId="0" fontId="6" fillId="0" borderId="0" xfId="0" applyFont="1" applyFill="1" applyAlignment="1">
      <alignment horizontal="center" vertical="top"/>
    </xf>
    <xf numFmtId="0" fontId="7" fillId="0" borderId="0" xfId="0" applyFont="1" applyFill="1" applyAlignment="1">
      <alignment horizontal="center"/>
    </xf>
    <xf numFmtId="0" fontId="8" fillId="0" borderId="0" xfId="0" applyFont="1" applyFill="1"/>
    <xf numFmtId="0" fontId="3" fillId="0" borderId="10" xfId="0" applyFont="1" applyFill="1" applyBorder="1" applyAlignment="1">
      <alignment horizontal="center"/>
    </xf>
    <xf numFmtId="0" fontId="10" fillId="0" borderId="0" xfId="0" applyFont="1" applyFill="1"/>
    <xf numFmtId="0" fontId="9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top"/>
    </xf>
    <xf numFmtId="0" fontId="16" fillId="0" borderId="10" xfId="0" applyFont="1" applyFill="1" applyBorder="1" applyAlignment="1">
      <alignment horizontal="left"/>
    </xf>
    <xf numFmtId="4" fontId="16" fillId="0" borderId="10" xfId="0" applyNumberFormat="1" applyFont="1" applyFill="1" applyBorder="1" applyAlignment="1">
      <alignment horizontal="right"/>
    </xf>
    <xf numFmtId="0" fontId="11" fillId="0" borderId="0" xfId="0" applyFont="1" applyFill="1"/>
    <xf numFmtId="1" fontId="7" fillId="0" borderId="10" xfId="0" applyNumberFormat="1" applyFont="1" applyFill="1" applyBorder="1" applyAlignment="1">
      <alignment horizontal="center" vertical="top"/>
    </xf>
    <xf numFmtId="3" fontId="7" fillId="0" borderId="10" xfId="0" applyNumberFormat="1" applyFont="1" applyFill="1" applyBorder="1" applyAlignment="1">
      <alignment horizontal="left" vertical="top" wrapText="1"/>
    </xf>
    <xf numFmtId="4" fontId="7" fillId="0" borderId="10" xfId="0" applyNumberFormat="1" applyFont="1" applyFill="1" applyBorder="1" applyAlignment="1"/>
    <xf numFmtId="3" fontId="0" fillId="0" borderId="0" xfId="0" applyNumberFormat="1" applyFill="1"/>
    <xf numFmtId="0" fontId="12" fillId="0" borderId="0" xfId="0" applyFont="1" applyFill="1"/>
    <xf numFmtId="0" fontId="12" fillId="0" borderId="0" xfId="0" applyFont="1" applyFill="1" applyAlignment="1">
      <alignment horizontal="center" vertical="top"/>
    </xf>
    <xf numFmtId="0" fontId="0" fillId="0" borderId="0" xfId="0" applyFill="1" applyAlignment="1">
      <alignment horizontal="center" vertical="top"/>
    </xf>
    <xf numFmtId="0" fontId="2" fillId="0" borderId="0" xfId="0" applyFont="1" applyFill="1" applyAlignment="1">
      <alignment horizontal="center"/>
    </xf>
    <xf numFmtId="0" fontId="2" fillId="0" borderId="10" xfId="0" applyFont="1" applyFill="1" applyBorder="1" applyAlignment="1">
      <alignment vertical="top"/>
    </xf>
    <xf numFmtId="0" fontId="2" fillId="0" borderId="10" xfId="0" applyFont="1" applyFill="1" applyBorder="1" applyAlignment="1">
      <alignment vertical="center" wrapText="1"/>
    </xf>
    <xf numFmtId="4" fontId="2" fillId="0" borderId="10" xfId="0" applyNumberFormat="1" applyFont="1" applyFill="1" applyBorder="1" applyAlignment="1"/>
    <xf numFmtId="0" fontId="13" fillId="0" borderId="10" xfId="0" applyFont="1" applyFill="1" applyBorder="1" applyAlignment="1">
      <alignment horizontal="center" vertical="top"/>
    </xf>
    <xf numFmtId="0" fontId="13" fillId="0" borderId="10" xfId="0" applyFont="1" applyFill="1" applyBorder="1" applyAlignment="1">
      <alignment horizontal="center"/>
    </xf>
    <xf numFmtId="0" fontId="13" fillId="0" borderId="0" xfId="0" applyFont="1"/>
    <xf numFmtId="0" fontId="14" fillId="0" borderId="10" xfId="0" applyFont="1" applyBorder="1" applyAlignment="1">
      <alignment horizontal="center" vertical="top"/>
    </xf>
    <xf numFmtId="49" fontId="6" fillId="0" borderId="10" xfId="0" applyNumberFormat="1" applyFont="1" applyFill="1" applyBorder="1" applyAlignment="1">
      <alignment horizontal="center" vertical="top"/>
    </xf>
    <xf numFmtId="0" fontId="34" fillId="0" borderId="10" xfId="0" applyFont="1" applyBorder="1" applyAlignment="1">
      <alignment wrapText="1"/>
    </xf>
    <xf numFmtId="4" fontId="14" fillId="0" borderId="10" xfId="0" applyNumberFormat="1" applyFont="1" applyBorder="1"/>
    <xf numFmtId="0" fontId="6" fillId="0" borderId="10" xfId="0" applyFont="1" applyBorder="1" applyAlignment="1">
      <alignment vertical="top" wrapText="1"/>
    </xf>
    <xf numFmtId="4" fontId="6" fillId="0" borderId="10" xfId="0" applyNumberFormat="1" applyFont="1" applyBorder="1"/>
    <xf numFmtId="0" fontId="0" fillId="0" borderId="0" xfId="0" applyFont="1" applyFill="1"/>
    <xf numFmtId="49" fontId="35" fillId="26" borderId="10" xfId="0" applyNumberFormat="1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top"/>
    </xf>
    <xf numFmtId="49" fontId="7" fillId="0" borderId="10" xfId="0" applyNumberFormat="1" applyFont="1" applyFill="1" applyBorder="1" applyAlignment="1">
      <alignment horizontal="center" vertical="top"/>
    </xf>
    <xf numFmtId="0" fontId="7" fillId="0" borderId="10" xfId="0" applyFont="1" applyFill="1" applyBorder="1" applyAlignment="1">
      <alignment horizontal="left" vertical="top" wrapText="1"/>
    </xf>
    <xf numFmtId="4" fontId="15" fillId="0" borderId="10" xfId="0" applyNumberFormat="1" applyFont="1" applyBorder="1"/>
    <xf numFmtId="0" fontId="14" fillId="0" borderId="11" xfId="0" applyFont="1" applyBorder="1" applyAlignment="1">
      <alignment horizontal="center" vertical="top"/>
    </xf>
    <xf numFmtId="4" fontId="0" fillId="0" borderId="0" xfId="0" applyNumberFormat="1" applyFill="1"/>
    <xf numFmtId="4" fontId="2" fillId="0" borderId="0" xfId="0" applyNumberFormat="1" applyFont="1" applyFill="1" applyAlignment="1">
      <alignment horizontal="center"/>
    </xf>
    <xf numFmtId="4" fontId="3" fillId="0" borderId="10" xfId="0" applyNumberFormat="1" applyFont="1" applyFill="1" applyBorder="1" applyAlignment="1">
      <alignment horizontal="center"/>
    </xf>
    <xf numFmtId="0" fontId="7" fillId="0" borderId="11" xfId="0" applyFont="1" applyFill="1" applyBorder="1" applyAlignment="1">
      <alignment horizontal="center" vertical="top"/>
    </xf>
    <xf numFmtId="0" fontId="0" fillId="0" borderId="10" xfId="0" applyFont="1" applyBorder="1" applyAlignment="1">
      <alignment vertical="top" wrapText="1"/>
    </xf>
    <xf numFmtId="49" fontId="0" fillId="0" borderId="10" xfId="0" applyNumberFormat="1" applyFont="1" applyFill="1" applyBorder="1" applyAlignment="1">
      <alignment horizontal="center" vertical="top"/>
    </xf>
    <xf numFmtId="4" fontId="0" fillId="0" borderId="10" xfId="0" applyNumberFormat="1" applyFont="1" applyBorder="1"/>
    <xf numFmtId="1" fontId="7" fillId="0" borderId="11" xfId="0" applyNumberFormat="1" applyFont="1" applyFill="1" applyBorder="1" applyAlignment="1">
      <alignment horizontal="center" vertical="top"/>
    </xf>
    <xf numFmtId="4" fontId="11" fillId="0" borderId="0" xfId="0" applyNumberFormat="1" applyFont="1" applyFill="1"/>
    <xf numFmtId="49" fontId="6" fillId="0" borderId="12" xfId="0" applyNumberFormat="1" applyFont="1" applyFill="1" applyBorder="1" applyAlignment="1">
      <alignment horizontal="center" vertical="top"/>
    </xf>
    <xf numFmtId="0" fontId="7" fillId="0" borderId="12" xfId="0" applyFont="1" applyFill="1" applyBorder="1" applyAlignment="1">
      <alignment vertical="top"/>
    </xf>
    <xf numFmtId="0" fontId="7" fillId="0" borderId="11" xfId="0" applyFont="1" applyFill="1" applyBorder="1" applyAlignment="1">
      <alignment vertical="top"/>
    </xf>
    <xf numFmtId="4" fontId="8" fillId="0" borderId="0" xfId="0" applyNumberFormat="1" applyFont="1" applyFill="1"/>
    <xf numFmtId="0" fontId="36" fillId="0" borderId="10" xfId="0" applyFont="1" applyBorder="1" applyAlignment="1">
      <alignment wrapText="1"/>
    </xf>
    <xf numFmtId="49" fontId="7" fillId="0" borderId="12" xfId="0" applyNumberFormat="1" applyFont="1" applyFill="1" applyBorder="1" applyAlignment="1">
      <alignment horizontal="center" vertical="top"/>
    </xf>
    <xf numFmtId="49" fontId="37" fillId="24" borderId="13" xfId="0" applyNumberFormat="1" applyFont="1" applyFill="1" applyBorder="1" applyAlignment="1" applyProtection="1">
      <alignment horizontal="center" vertical="center" wrapText="1"/>
      <protection locked="0"/>
    </xf>
    <xf numFmtId="49" fontId="37" fillId="24" borderId="11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1" xfId="0" applyFont="1" applyBorder="1" applyAlignment="1">
      <alignment vertical="top"/>
    </xf>
    <xf numFmtId="0" fontId="14" fillId="0" borderId="12" xfId="0" applyFont="1" applyBorder="1" applyAlignment="1">
      <alignment vertical="top"/>
    </xf>
    <xf numFmtId="0" fontId="14" fillId="0" borderId="14" xfId="0" applyFont="1" applyBorder="1" applyAlignment="1">
      <alignment vertical="top"/>
    </xf>
    <xf numFmtId="0" fontId="14" fillId="0" borderId="15" xfId="0" applyFont="1" applyBorder="1" applyAlignment="1">
      <alignment vertical="top"/>
    </xf>
    <xf numFmtId="0" fontId="14" fillId="0" borderId="15" xfId="0" applyFont="1" applyBorder="1" applyAlignment="1">
      <alignment horizontal="center" vertical="top"/>
    </xf>
    <xf numFmtId="1" fontId="7" fillId="0" borderId="12" xfId="0" applyNumberFormat="1" applyFont="1" applyFill="1" applyBorder="1" applyAlignment="1">
      <alignment horizontal="center" vertical="top"/>
    </xf>
    <xf numFmtId="0" fontId="0" fillId="0" borderId="13" xfId="0" applyBorder="1" applyAlignment="1"/>
    <xf numFmtId="0" fontId="0" fillId="0" borderId="11" xfId="0" applyBorder="1" applyAlignment="1"/>
    <xf numFmtId="0" fontId="0" fillId="0" borderId="12" xfId="0" applyBorder="1" applyAlignment="1"/>
    <xf numFmtId="0" fontId="14" fillId="0" borderId="13" xfId="0" applyFont="1" applyBorder="1" applyAlignment="1">
      <alignment vertical="top"/>
    </xf>
    <xf numFmtId="3" fontId="0" fillId="0" borderId="0" xfId="0" applyNumberFormat="1" applyFont="1" applyFill="1"/>
    <xf numFmtId="0" fontId="38" fillId="25" borderId="16" xfId="0" applyNumberFormat="1" applyFont="1" applyFill="1" applyBorder="1" applyAlignment="1" applyProtection="1">
      <alignment horizontal="center" vertical="center" wrapText="1"/>
      <protection locked="0"/>
    </xf>
    <xf numFmtId="49" fontId="39" fillId="25" borderId="17" xfId="0" applyNumberFormat="1" applyFont="1" applyFill="1" applyBorder="1" applyAlignment="1" applyProtection="1">
      <alignment horizontal="left" vertical="center" wrapText="1"/>
      <protection locked="0"/>
    </xf>
    <xf numFmtId="3" fontId="39" fillId="25" borderId="17" xfId="0" applyNumberFormat="1" applyFont="1" applyFill="1" applyBorder="1" applyAlignment="1" applyProtection="1">
      <alignment horizontal="right" vertical="center" wrapText="1"/>
      <protection locked="0"/>
    </xf>
    <xf numFmtId="49" fontId="37" fillId="24" borderId="13" xfId="0" applyNumberFormat="1" applyFont="1" applyFill="1" applyBorder="1" applyAlignment="1" applyProtection="1">
      <alignment vertical="center" wrapText="1"/>
      <protection locked="0"/>
    </xf>
    <xf numFmtId="49" fontId="37" fillId="24" borderId="11" xfId="0" applyNumberFormat="1" applyFont="1" applyFill="1" applyBorder="1" applyAlignment="1" applyProtection="1">
      <alignment vertical="center" wrapText="1"/>
      <protection locked="0"/>
    </xf>
    <xf numFmtId="49" fontId="37" fillId="24" borderId="12" xfId="0" applyNumberFormat="1" applyFont="1" applyFill="1" applyBorder="1" applyAlignment="1" applyProtection="1">
      <alignment vertical="center" wrapText="1"/>
      <protection locked="0"/>
    </xf>
    <xf numFmtId="0" fontId="12" fillId="0" borderId="13" xfId="0" applyFont="1" applyFill="1" applyBorder="1" applyAlignment="1">
      <alignment vertical="top"/>
    </xf>
    <xf numFmtId="0" fontId="12" fillId="0" borderId="11" xfId="0" applyFont="1" applyFill="1" applyBorder="1" applyAlignment="1">
      <alignment vertical="top"/>
    </xf>
    <xf numFmtId="0" fontId="12" fillId="0" borderId="12" xfId="0" applyFont="1" applyFill="1" applyBorder="1" applyAlignment="1">
      <alignment vertical="top"/>
    </xf>
    <xf numFmtId="0" fontId="7" fillId="0" borderId="13" xfId="0" applyFont="1" applyFill="1" applyBorder="1" applyAlignment="1">
      <alignment vertical="top"/>
    </xf>
    <xf numFmtId="3" fontId="39" fillId="25" borderId="18" xfId="0" applyNumberFormat="1" applyFont="1" applyFill="1" applyBorder="1" applyAlignment="1" applyProtection="1">
      <alignment horizontal="right" vertical="center" wrapText="1"/>
      <protection locked="0"/>
    </xf>
    <xf numFmtId="4" fontId="6" fillId="0" borderId="0" xfId="0" applyNumberFormat="1" applyFont="1" applyFill="1"/>
    <xf numFmtId="0" fontId="7" fillId="0" borderId="0" xfId="0" applyFont="1" applyFill="1" applyAlignment="1">
      <alignment horizontal="center"/>
    </xf>
    <xf numFmtId="0" fontId="3" fillId="0" borderId="10" xfId="0" applyFont="1" applyFill="1" applyBorder="1" applyAlignment="1">
      <alignment horizontal="center"/>
    </xf>
    <xf numFmtId="2" fontId="9" fillId="0" borderId="10" xfId="0" applyNumberFormat="1" applyFont="1" applyFill="1" applyBorder="1" applyAlignment="1">
      <alignment horizontal="center" vertical="center"/>
    </xf>
    <xf numFmtId="49" fontId="10" fillId="0" borderId="10" xfId="0" applyNumberFormat="1" applyFont="1" applyFill="1" applyBorder="1" applyAlignment="1">
      <alignment horizontal="center"/>
    </xf>
    <xf numFmtId="49" fontId="7" fillId="0" borderId="10" xfId="0" applyNumberFormat="1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 vertical="top"/>
    </xf>
    <xf numFmtId="0" fontId="7" fillId="0" borderId="11" xfId="0" applyFont="1" applyFill="1" applyBorder="1" applyAlignment="1">
      <alignment horizontal="center" vertical="top"/>
    </xf>
    <xf numFmtId="49" fontId="37" fillId="24" borderId="13" xfId="0" applyNumberFormat="1" applyFont="1" applyFill="1" applyBorder="1" applyAlignment="1" applyProtection="1">
      <alignment horizontal="center" vertical="center" wrapText="1"/>
      <protection locked="0"/>
    </xf>
    <xf numFmtId="49" fontId="37" fillId="24" borderId="11" xfId="0" applyNumberFormat="1" applyFont="1" applyFill="1" applyBorder="1" applyAlignment="1" applyProtection="1">
      <alignment horizontal="center" vertical="center" wrapText="1"/>
      <protection locked="0"/>
    </xf>
    <xf numFmtId="49" fontId="37" fillId="24" borderId="12" xfId="0" applyNumberFormat="1" applyFont="1" applyFill="1" applyBorder="1" applyAlignment="1" applyProtection="1">
      <alignment horizontal="center" vertical="center" wrapText="1"/>
      <protection locked="0"/>
    </xf>
    <xf numFmtId="49" fontId="7" fillId="0" borderId="13" xfId="0" applyNumberFormat="1" applyFont="1" applyFill="1" applyBorder="1" applyAlignment="1">
      <alignment horizontal="center" vertical="top"/>
    </xf>
    <xf numFmtId="49" fontId="7" fillId="0" borderId="11" xfId="0" applyNumberFormat="1" applyFont="1" applyFill="1" applyBorder="1" applyAlignment="1">
      <alignment horizontal="center" vertical="top"/>
    </xf>
    <xf numFmtId="49" fontId="37" fillId="24" borderId="10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13" xfId="0" applyFont="1" applyBorder="1" applyAlignment="1">
      <alignment horizontal="center" vertical="top"/>
    </xf>
    <xf numFmtId="0" fontId="14" fillId="0" borderId="12" xfId="0" applyFont="1" applyBorder="1" applyAlignment="1">
      <alignment horizontal="center" vertical="top"/>
    </xf>
    <xf numFmtId="0" fontId="4" fillId="0" borderId="10" xfId="0" applyFont="1" applyFill="1" applyBorder="1" applyAlignment="1">
      <alignment horizontal="center"/>
    </xf>
    <xf numFmtId="0" fontId="2" fillId="0" borderId="10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top"/>
    </xf>
    <xf numFmtId="0" fontId="14" fillId="0" borderId="14" xfId="0" applyFont="1" applyBorder="1" applyAlignment="1">
      <alignment horizontal="center" vertical="top"/>
    </xf>
    <xf numFmtId="0" fontId="14" fillId="0" borderId="15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11" xfId="0" applyFont="1" applyBorder="1" applyAlignment="1">
      <alignment horizontal="center" vertical="top"/>
    </xf>
    <xf numFmtId="0" fontId="2" fillId="0" borderId="0" xfId="0" applyFont="1" applyFill="1" applyAlignment="1">
      <alignment horizontal="center"/>
    </xf>
    <xf numFmtId="49" fontId="7" fillId="0" borderId="12" xfId="0" applyNumberFormat="1" applyFont="1" applyFill="1" applyBorder="1" applyAlignment="1">
      <alignment horizontal="center" vertical="top"/>
    </xf>
  </cellXfs>
  <cellStyles count="42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Obliczenia" xfId="35" builtinId="22" customBuiltin="1"/>
    <cellStyle name="Suma" xfId="36" builtinId="25" customBuiltin="1"/>
    <cellStyle name="Tekst objaśnienia" xfId="37" builtinId="53" customBuiltin="1"/>
    <cellStyle name="Tekst ostrzeżenia" xfId="38" builtinId="11" customBuiltin="1"/>
    <cellStyle name="Tytuł" xfId="39" builtinId="15" customBuiltin="1"/>
    <cellStyle name="Uwaga" xfId="40" builtinId="10" customBuiltin="1"/>
    <cellStyle name="Złe" xfId="41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basia/Desktop/UZ%202012/uk&#322;ad%20wykonawczy%20do%20uchwa&#322;y%20bud&#380;etowej%20na%202012/zal.%202%20do%20uk&#322;%20wyk%20na%20201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ł 1"/>
      <sheetName val="Starostwo"/>
      <sheetName val="Szkoł Muz"/>
      <sheetName val="SPT"/>
      <sheetName val="PCPR"/>
      <sheetName val="ZSP Nowog"/>
      <sheetName val="SOSW"/>
      <sheetName val="ZSO NOW"/>
      <sheetName val="WPOW"/>
      <sheetName val="ZSS"/>
      <sheetName val="ZSP Gol"/>
      <sheetName val="PPP"/>
      <sheetName val="ZSP MASZ"/>
      <sheetName val="PUP"/>
      <sheetName val="ZSZ"/>
      <sheetName val="KPPSP "/>
      <sheetName val="PINB"/>
      <sheetName val="DPS "/>
    </sheetNames>
    <sheetDataSet>
      <sheetData sheetId="0"/>
      <sheetData sheetId="1">
        <row r="24">
          <cell r="F24">
            <v>0</v>
          </cell>
        </row>
        <row r="25">
          <cell r="F25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:N72"/>
  <sheetViews>
    <sheetView zoomScaleNormal="100" workbookViewId="0">
      <selection sqref="A1:H72"/>
    </sheetView>
  </sheetViews>
  <sheetFormatPr defaultRowHeight="12.75"/>
  <cols>
    <col min="1" max="1" width="5.5703125" style="24" customWidth="1"/>
    <col min="2" max="2" width="7" style="24" customWidth="1"/>
    <col min="3" max="3" width="6" style="24" customWidth="1"/>
    <col min="4" max="4" width="38" style="23" customWidth="1"/>
    <col min="5" max="5" width="11.28515625" style="23" bestFit="1" customWidth="1"/>
    <col min="6" max="6" width="11.5703125" style="23" customWidth="1"/>
    <col min="7" max="7" width="12.28515625" style="23" customWidth="1"/>
    <col min="8" max="8" width="12.42578125" style="23" customWidth="1"/>
    <col min="9" max="9" width="10.140625" style="23" bestFit="1" customWidth="1"/>
    <col min="10" max="10" width="10.28515625" style="23" bestFit="1" customWidth="1"/>
    <col min="11" max="11" width="12" style="23" bestFit="1" customWidth="1"/>
    <col min="12" max="12" width="10.28515625" style="23" bestFit="1" customWidth="1"/>
    <col min="13" max="16384" width="9.140625" style="23"/>
  </cols>
  <sheetData>
    <row r="1" spans="1:14" s="3" customFormat="1">
      <c r="A1" s="7"/>
      <c r="B1" s="7"/>
      <c r="C1" s="7"/>
      <c r="D1" s="8"/>
      <c r="E1" s="8"/>
      <c r="F1" s="2" t="s">
        <v>0</v>
      </c>
    </row>
    <row r="2" spans="1:14" s="3" customFormat="1">
      <c r="A2" s="9"/>
      <c r="B2" s="9"/>
      <c r="C2" s="9"/>
      <c r="F2" s="2" t="s">
        <v>89</v>
      </c>
      <c r="G2" s="8"/>
      <c r="H2" s="8"/>
    </row>
    <row r="3" spans="1:14" s="3" customFormat="1">
      <c r="A3" s="9"/>
      <c r="B3" s="9"/>
      <c r="C3" s="9"/>
      <c r="F3" s="2" t="s">
        <v>1</v>
      </c>
      <c r="G3" s="8"/>
      <c r="H3" s="8"/>
    </row>
    <row r="4" spans="1:14" s="3" customFormat="1">
      <c r="A4" s="9"/>
      <c r="B4" s="9"/>
      <c r="C4" s="9"/>
      <c r="F4" s="2" t="s">
        <v>90</v>
      </c>
      <c r="G4" s="8"/>
      <c r="H4" s="8"/>
    </row>
    <row r="5" spans="1:14" s="11" customFormat="1">
      <c r="A5" s="86" t="s">
        <v>2</v>
      </c>
      <c r="B5" s="86"/>
      <c r="C5" s="86"/>
      <c r="D5" s="86"/>
      <c r="E5" s="86"/>
      <c r="F5" s="86"/>
      <c r="G5" s="86"/>
      <c r="H5" s="86"/>
    </row>
    <row r="6" spans="1:14" s="11" customFormat="1">
      <c r="A6" s="86" t="s">
        <v>16</v>
      </c>
      <c r="B6" s="86"/>
      <c r="C6" s="86"/>
      <c r="D6" s="86"/>
      <c r="E6" s="86"/>
      <c r="F6" s="86"/>
      <c r="G6" s="86"/>
      <c r="H6" s="86"/>
      <c r="M6" s="58"/>
    </row>
    <row r="7" spans="1:14" s="11" customFormat="1">
      <c r="A7" s="86" t="s">
        <v>3</v>
      </c>
      <c r="B7" s="86"/>
      <c r="C7" s="86"/>
      <c r="D7" s="86"/>
      <c r="E7" s="86"/>
      <c r="F7" s="86"/>
      <c r="G7" s="86"/>
      <c r="H7" s="86"/>
    </row>
    <row r="8" spans="1:14" s="11" customFormat="1">
      <c r="A8" s="10"/>
      <c r="B8" s="10"/>
      <c r="C8" s="10"/>
      <c r="D8" s="10"/>
      <c r="E8" s="10"/>
      <c r="F8" s="10"/>
      <c r="G8" s="10"/>
      <c r="H8" s="10"/>
      <c r="K8" s="39" t="s">
        <v>25</v>
      </c>
      <c r="L8" s="58"/>
    </row>
    <row r="9" spans="1:14" s="11" customFormat="1">
      <c r="A9" s="10"/>
      <c r="B9" s="10"/>
      <c r="C9" s="10"/>
      <c r="D9" s="10"/>
      <c r="E9" s="10"/>
      <c r="F9" s="10"/>
      <c r="G9" s="10"/>
      <c r="H9" s="10"/>
    </row>
    <row r="10" spans="1:14" s="13" customFormat="1">
      <c r="A10" s="88" t="s">
        <v>6</v>
      </c>
      <c r="B10" s="88" t="s">
        <v>7</v>
      </c>
      <c r="C10" s="88" t="s">
        <v>8</v>
      </c>
      <c r="D10" s="88" t="s">
        <v>9</v>
      </c>
      <c r="E10" s="87" t="s">
        <v>4</v>
      </c>
      <c r="F10" s="87"/>
      <c r="G10" s="87" t="s">
        <v>5</v>
      </c>
      <c r="H10" s="87"/>
    </row>
    <row r="11" spans="1:14" s="13" customFormat="1">
      <c r="A11" s="88"/>
      <c r="B11" s="88"/>
      <c r="C11" s="88"/>
      <c r="D11" s="88"/>
      <c r="E11" s="14" t="s">
        <v>10</v>
      </c>
      <c r="F11" s="14" t="s">
        <v>11</v>
      </c>
      <c r="G11" s="14" t="s">
        <v>10</v>
      </c>
      <c r="H11" s="14" t="s">
        <v>11</v>
      </c>
    </row>
    <row r="12" spans="1:14" s="13" customFormat="1">
      <c r="A12" s="88"/>
      <c r="B12" s="88"/>
      <c r="C12" s="88"/>
      <c r="D12" s="88"/>
      <c r="E12" s="89" t="s">
        <v>14</v>
      </c>
      <c r="F12" s="90"/>
      <c r="G12" s="90"/>
      <c r="H12" s="90"/>
    </row>
    <row r="13" spans="1:14" s="32" customFormat="1" ht="11.25">
      <c r="A13" s="30">
        <v>1</v>
      </c>
      <c r="B13" s="30">
        <v>2</v>
      </c>
      <c r="C13" s="30">
        <v>3</v>
      </c>
      <c r="D13" s="31">
        <v>4</v>
      </c>
      <c r="E13" s="31">
        <v>5</v>
      </c>
      <c r="F13" s="31">
        <v>6</v>
      </c>
      <c r="G13" s="31">
        <v>7</v>
      </c>
      <c r="H13" s="31">
        <v>8</v>
      </c>
    </row>
    <row r="14" spans="1:14" s="18" customFormat="1" ht="15">
      <c r="A14" s="15"/>
      <c r="B14" s="15"/>
      <c r="C14" s="15"/>
      <c r="D14" s="16" t="s">
        <v>12</v>
      </c>
      <c r="E14" s="17">
        <f>E15+E20+E23+E29+E32+E51+E69</f>
        <v>60000</v>
      </c>
      <c r="F14" s="17">
        <f>F15+F20+F23+F29+F32+F51+F69</f>
        <v>0</v>
      </c>
      <c r="G14" s="17">
        <f>G15+G20+G23+G29+G32+G51+G69</f>
        <v>243683</v>
      </c>
      <c r="H14" s="17">
        <f>H15+H20+H23+H29+H32+H51+H69</f>
        <v>183683</v>
      </c>
      <c r="I14" s="54">
        <f>'2'!E13+'ZSP Maszewo'!E13+'ZSP Gol'!E13+WPOW!E13+PPP!E13+DPS!E13</f>
        <v>60000</v>
      </c>
      <c r="J14" s="54">
        <f>'2'!F13+'ZSP Maszewo'!F13+'ZSP Gol'!F13+WPOW!F13+PPP!F13+DPS!F13</f>
        <v>0</v>
      </c>
      <c r="K14" s="54">
        <f>'2'!G13+'ZSP Maszewo'!G13+'ZSP Gol'!G13+WPOW!G13+PPP!G13+DPS!G13</f>
        <v>243683</v>
      </c>
      <c r="L14" s="54">
        <f>'2'!H13+'ZSP Maszewo'!H13+'ZSP Gol'!H13+WPOW!H13+PPP!H13+DPS!H13</f>
        <v>183683</v>
      </c>
      <c r="M14" s="4"/>
    </row>
    <row r="15" spans="1:14" s="3" customFormat="1">
      <c r="A15" s="41" t="s">
        <v>67</v>
      </c>
      <c r="B15" s="42"/>
      <c r="C15" s="42"/>
      <c r="D15" s="43" t="s">
        <v>68</v>
      </c>
      <c r="E15" s="21">
        <f>E16+E18</f>
        <v>0</v>
      </c>
      <c r="F15" s="21">
        <f>F16+F18</f>
        <v>0</v>
      </c>
      <c r="G15" s="21">
        <f>G16+G18</f>
        <v>4000</v>
      </c>
      <c r="H15" s="21">
        <f>H16+H18</f>
        <v>4000</v>
      </c>
      <c r="I15" s="6"/>
      <c r="J15" s="6"/>
      <c r="K15" s="6"/>
      <c r="L15" s="6"/>
    </row>
    <row r="16" spans="1:14" s="3" customFormat="1">
      <c r="A16" s="91"/>
      <c r="B16" s="33" t="s">
        <v>69</v>
      </c>
      <c r="C16" s="34"/>
      <c r="D16" s="35" t="s">
        <v>70</v>
      </c>
      <c r="E16" s="36">
        <f>E17</f>
        <v>0</v>
      </c>
      <c r="F16" s="36">
        <f>F17</f>
        <v>0</v>
      </c>
      <c r="G16" s="36">
        <f>G17</f>
        <v>4000</v>
      </c>
      <c r="H16" s="36">
        <f>H17</f>
        <v>0</v>
      </c>
      <c r="I16" s="6"/>
      <c r="J16" s="6"/>
      <c r="K16" s="6"/>
      <c r="L16" s="6"/>
      <c r="N16" s="39"/>
    </row>
    <row r="17" spans="1:14" s="3" customFormat="1">
      <c r="A17" s="92"/>
      <c r="B17" s="65"/>
      <c r="C17" s="51">
        <v>4300</v>
      </c>
      <c r="D17" s="37" t="s">
        <v>18</v>
      </c>
      <c r="E17" s="52">
        <v>0</v>
      </c>
      <c r="F17" s="52">
        <f>[1]Starostwo!F25</f>
        <v>0</v>
      </c>
      <c r="G17" s="52">
        <v>4000</v>
      </c>
      <c r="H17" s="52">
        <v>0</v>
      </c>
      <c r="I17" s="6"/>
      <c r="J17" s="6"/>
      <c r="K17" s="6"/>
      <c r="L17" s="6"/>
      <c r="M17" s="85"/>
      <c r="N17" s="39"/>
    </row>
    <row r="18" spans="1:14" s="3" customFormat="1">
      <c r="A18" s="91"/>
      <c r="B18" s="33" t="s">
        <v>71</v>
      </c>
      <c r="C18" s="34"/>
      <c r="D18" s="35" t="s">
        <v>72</v>
      </c>
      <c r="E18" s="36">
        <f>E19</f>
        <v>0</v>
      </c>
      <c r="F18" s="36">
        <f>F19</f>
        <v>0</v>
      </c>
      <c r="G18" s="36">
        <f>G19</f>
        <v>0</v>
      </c>
      <c r="H18" s="36">
        <f>H19</f>
        <v>4000</v>
      </c>
      <c r="I18" s="6"/>
      <c r="J18" s="6"/>
      <c r="K18" s="6"/>
      <c r="L18" s="6"/>
      <c r="N18" s="39"/>
    </row>
    <row r="19" spans="1:14" s="3" customFormat="1">
      <c r="A19" s="92"/>
      <c r="B19" s="65"/>
      <c r="C19" s="51">
        <v>4300</v>
      </c>
      <c r="D19" s="37" t="s">
        <v>18</v>
      </c>
      <c r="E19" s="52">
        <v>0</v>
      </c>
      <c r="F19" s="52">
        <v>0</v>
      </c>
      <c r="G19" s="52">
        <v>0</v>
      </c>
      <c r="H19" s="52">
        <v>4000</v>
      </c>
      <c r="I19" s="6"/>
      <c r="J19" s="6"/>
      <c r="K19" s="6"/>
      <c r="L19" s="6"/>
      <c r="N19" s="39"/>
    </row>
    <row r="20" spans="1:14" s="3" customFormat="1">
      <c r="A20" s="41">
        <v>600</v>
      </c>
      <c r="B20" s="42"/>
      <c r="C20" s="42"/>
      <c r="D20" s="43" t="s">
        <v>85</v>
      </c>
      <c r="E20" s="21">
        <f t="shared" ref="E20:H21" si="0">E21</f>
        <v>0</v>
      </c>
      <c r="F20" s="21">
        <f t="shared" si="0"/>
        <v>0</v>
      </c>
      <c r="G20" s="21">
        <f t="shared" si="0"/>
        <v>1300</v>
      </c>
      <c r="H20" s="21">
        <f t="shared" si="0"/>
        <v>0</v>
      </c>
      <c r="I20" s="6"/>
      <c r="J20" s="6"/>
      <c r="K20" s="6"/>
      <c r="L20" s="6"/>
    </row>
    <row r="21" spans="1:14" s="3" customFormat="1">
      <c r="A21" s="91"/>
      <c r="B21" s="33">
        <v>60014</v>
      </c>
      <c r="C21" s="34"/>
      <c r="D21" s="35" t="s">
        <v>86</v>
      </c>
      <c r="E21" s="36">
        <f t="shared" si="0"/>
        <v>0</v>
      </c>
      <c r="F21" s="36">
        <f t="shared" si="0"/>
        <v>0</v>
      </c>
      <c r="G21" s="36">
        <f t="shared" si="0"/>
        <v>1300</v>
      </c>
      <c r="H21" s="36">
        <f t="shared" si="0"/>
        <v>0</v>
      </c>
      <c r="I21" s="6"/>
      <c r="J21" s="6"/>
      <c r="K21" s="6"/>
      <c r="L21" s="6"/>
      <c r="N21" s="39"/>
    </row>
    <row r="22" spans="1:14" s="3" customFormat="1">
      <c r="A22" s="92"/>
      <c r="B22" s="65"/>
      <c r="C22" s="51">
        <v>4260</v>
      </c>
      <c r="D22" s="37" t="s">
        <v>24</v>
      </c>
      <c r="E22" s="52">
        <v>0</v>
      </c>
      <c r="F22" s="52">
        <v>0</v>
      </c>
      <c r="G22" s="52">
        <v>1300</v>
      </c>
      <c r="H22" s="52">
        <v>0</v>
      </c>
      <c r="I22" s="6"/>
      <c r="J22" s="6"/>
      <c r="K22" s="6"/>
      <c r="L22" s="6"/>
      <c r="N22" s="39"/>
    </row>
    <row r="23" spans="1:14" s="3" customFormat="1">
      <c r="A23" s="41">
        <v>750</v>
      </c>
      <c r="B23" s="42"/>
      <c r="C23" s="42"/>
      <c r="D23" s="43" t="s">
        <v>48</v>
      </c>
      <c r="E23" s="21">
        <f>E24</f>
        <v>0</v>
      </c>
      <c r="F23" s="21">
        <f>F24</f>
        <v>0</v>
      </c>
      <c r="G23" s="21">
        <f>G24</f>
        <v>15586</v>
      </c>
      <c r="H23" s="21">
        <f>H24</f>
        <v>0</v>
      </c>
      <c r="I23" s="6"/>
      <c r="J23" s="6"/>
      <c r="K23" s="6"/>
      <c r="L23" s="6"/>
    </row>
    <row r="24" spans="1:14" s="3" customFormat="1" ht="15">
      <c r="A24" s="61"/>
      <c r="B24" s="33">
        <v>75020</v>
      </c>
      <c r="C24" s="34"/>
      <c r="D24" s="35" t="s">
        <v>49</v>
      </c>
      <c r="E24" s="36">
        <f>E25+E26+E27+E28</f>
        <v>0</v>
      </c>
      <c r="F24" s="36">
        <f>F25+F26+F27+F28</f>
        <v>0</v>
      </c>
      <c r="G24" s="36">
        <f>G25+G26+G27+G28</f>
        <v>15586</v>
      </c>
      <c r="H24" s="36">
        <f>H25+H26+H27+H28</f>
        <v>0</v>
      </c>
      <c r="I24" s="6"/>
      <c r="J24" s="6"/>
      <c r="K24" s="6"/>
      <c r="L24" s="6"/>
      <c r="N24" s="39"/>
    </row>
    <row r="25" spans="1:14" s="3" customFormat="1" ht="15">
      <c r="A25" s="62"/>
      <c r="B25" s="67"/>
      <c r="C25" s="51">
        <v>4260</v>
      </c>
      <c r="D25" s="37" t="s">
        <v>24</v>
      </c>
      <c r="E25" s="52">
        <v>0</v>
      </c>
      <c r="F25" s="52">
        <v>0</v>
      </c>
      <c r="G25" s="52">
        <v>15000</v>
      </c>
      <c r="H25" s="52">
        <v>0</v>
      </c>
      <c r="I25" s="6"/>
      <c r="J25" s="6"/>
      <c r="K25" s="6"/>
      <c r="L25" s="6"/>
      <c r="N25" s="39"/>
    </row>
    <row r="26" spans="1:14" s="3" customFormat="1">
      <c r="A26" s="49"/>
      <c r="B26" s="66"/>
      <c r="C26" s="51" t="s">
        <v>52</v>
      </c>
      <c r="D26" s="37" t="s">
        <v>50</v>
      </c>
      <c r="E26" s="52">
        <v>0</v>
      </c>
      <c r="F26" s="52">
        <v>0</v>
      </c>
      <c r="G26" s="52">
        <v>37</v>
      </c>
      <c r="H26" s="52">
        <v>0</v>
      </c>
      <c r="I26" s="6"/>
      <c r="J26" s="6"/>
      <c r="K26" s="6"/>
      <c r="L26" s="6"/>
      <c r="N26" s="39"/>
    </row>
    <row r="27" spans="1:14" s="3" customFormat="1" ht="25.5">
      <c r="A27" s="49"/>
      <c r="B27" s="66"/>
      <c r="C27" s="51" t="s">
        <v>53</v>
      </c>
      <c r="D27" s="37" t="s">
        <v>51</v>
      </c>
      <c r="E27" s="52">
        <v>0</v>
      </c>
      <c r="F27" s="52">
        <v>0</v>
      </c>
      <c r="G27" s="52">
        <v>425</v>
      </c>
      <c r="H27" s="52">
        <v>0</v>
      </c>
      <c r="I27" s="6"/>
      <c r="J27" s="6"/>
      <c r="K27" s="6"/>
      <c r="L27" s="6"/>
      <c r="N27" s="39"/>
    </row>
    <row r="28" spans="1:14" s="3" customFormat="1" ht="25.5">
      <c r="A28" s="49"/>
      <c r="B28" s="66"/>
      <c r="C28" s="51" t="s">
        <v>55</v>
      </c>
      <c r="D28" s="37" t="s">
        <v>54</v>
      </c>
      <c r="E28" s="52">
        <v>0</v>
      </c>
      <c r="F28" s="52">
        <v>0</v>
      </c>
      <c r="G28" s="52">
        <v>124</v>
      </c>
      <c r="H28" s="52">
        <v>0</v>
      </c>
      <c r="I28" s="6"/>
      <c r="J28" s="6"/>
      <c r="K28" s="6"/>
      <c r="L28" s="6"/>
      <c r="N28" s="39"/>
    </row>
    <row r="29" spans="1:14" s="3" customFormat="1">
      <c r="A29" s="41">
        <v>758</v>
      </c>
      <c r="B29" s="42"/>
      <c r="C29" s="42"/>
      <c r="D29" s="43" t="s">
        <v>19</v>
      </c>
      <c r="E29" s="21">
        <f t="shared" ref="E29:H30" si="1">E30</f>
        <v>0</v>
      </c>
      <c r="F29" s="21">
        <f t="shared" si="1"/>
        <v>0</v>
      </c>
      <c r="G29" s="21">
        <f t="shared" si="1"/>
        <v>0</v>
      </c>
      <c r="H29" s="21">
        <f t="shared" si="1"/>
        <v>21112</v>
      </c>
      <c r="I29" s="6"/>
      <c r="J29" s="6"/>
      <c r="K29" s="6"/>
      <c r="L29" s="6"/>
    </row>
    <row r="30" spans="1:14" s="3" customFormat="1" ht="15">
      <c r="A30" s="61"/>
      <c r="B30" s="33">
        <v>75818</v>
      </c>
      <c r="C30" s="34"/>
      <c r="D30" s="35" t="s">
        <v>20</v>
      </c>
      <c r="E30" s="36">
        <f t="shared" si="1"/>
        <v>0</v>
      </c>
      <c r="F30" s="36">
        <f t="shared" si="1"/>
        <v>0</v>
      </c>
      <c r="G30" s="36">
        <f t="shared" si="1"/>
        <v>0</v>
      </c>
      <c r="H30" s="36">
        <f t="shared" si="1"/>
        <v>21112</v>
      </c>
      <c r="I30" s="6"/>
      <c r="J30" s="6"/>
      <c r="K30" s="6"/>
      <c r="L30" s="6"/>
      <c r="N30" s="39"/>
    </row>
    <row r="31" spans="1:14" s="3" customFormat="1">
      <c r="A31" s="49"/>
      <c r="B31" s="42"/>
      <c r="C31" s="51">
        <v>4810</v>
      </c>
      <c r="D31" s="37" t="s">
        <v>22</v>
      </c>
      <c r="E31" s="52">
        <v>0</v>
      </c>
      <c r="F31" s="52">
        <v>0</v>
      </c>
      <c r="G31" s="52">
        <v>0</v>
      </c>
      <c r="H31" s="52">
        <f>4226+586+1300+15000</f>
        <v>21112</v>
      </c>
      <c r="I31" s="6"/>
      <c r="J31" s="6"/>
      <c r="K31" s="6"/>
      <c r="L31" s="6"/>
      <c r="N31" s="39"/>
    </row>
    <row r="32" spans="1:14" s="3" customFormat="1">
      <c r="A32" s="41">
        <v>801</v>
      </c>
      <c r="B32" s="42"/>
      <c r="C32" s="42"/>
      <c r="D32" s="43" t="s">
        <v>17</v>
      </c>
      <c r="E32" s="21">
        <f>E33+E41+E46</f>
        <v>60000</v>
      </c>
      <c r="F32" s="21">
        <f>F33+F41+F46</f>
        <v>0</v>
      </c>
      <c r="G32" s="21">
        <f>G33+G41+G46</f>
        <v>139278</v>
      </c>
      <c r="H32" s="21">
        <f>H33+H41+H46</f>
        <v>79278</v>
      </c>
      <c r="I32" s="6"/>
      <c r="J32" s="6"/>
      <c r="K32" s="6"/>
      <c r="L32" s="6"/>
    </row>
    <row r="33" spans="1:14" s="3" customFormat="1">
      <c r="A33" s="49"/>
      <c r="B33" s="33">
        <v>80120</v>
      </c>
      <c r="C33" s="34"/>
      <c r="D33" s="35" t="s">
        <v>38</v>
      </c>
      <c r="E33" s="36">
        <f>SUM(E34:E40)</f>
        <v>0</v>
      </c>
      <c r="F33" s="36">
        <f>SUM(F34:F40)</f>
        <v>0</v>
      </c>
      <c r="G33" s="36">
        <f>SUM(G34:G40)</f>
        <v>17444</v>
      </c>
      <c r="H33" s="36">
        <f>SUM(H34:H40)</f>
        <v>53390</v>
      </c>
      <c r="I33" s="6"/>
      <c r="J33" s="6"/>
      <c r="K33" s="6"/>
      <c r="L33" s="6"/>
      <c r="N33" s="39"/>
    </row>
    <row r="34" spans="1:14" s="3" customFormat="1" ht="25.5">
      <c r="A34" s="49"/>
      <c r="B34" s="72"/>
      <c r="C34" s="51">
        <v>2540</v>
      </c>
      <c r="D34" s="37" t="s">
        <v>57</v>
      </c>
      <c r="E34" s="52">
        <v>0</v>
      </c>
      <c r="F34" s="52">
        <v>0</v>
      </c>
      <c r="G34" s="52">
        <v>13000</v>
      </c>
      <c r="H34" s="52">
        <v>18000</v>
      </c>
      <c r="I34" s="6"/>
      <c r="J34" s="6"/>
      <c r="K34" s="6"/>
      <c r="L34" s="6"/>
      <c r="N34" s="39"/>
    </row>
    <row r="35" spans="1:14" s="3" customFormat="1" ht="63.75">
      <c r="A35" s="49"/>
      <c r="B35" s="63"/>
      <c r="C35" s="51">
        <v>2590</v>
      </c>
      <c r="D35" s="37" t="s">
        <v>58</v>
      </c>
      <c r="E35" s="52">
        <v>0</v>
      </c>
      <c r="F35" s="52">
        <v>0</v>
      </c>
      <c r="G35" s="52">
        <v>0</v>
      </c>
      <c r="H35" s="52">
        <v>30946</v>
      </c>
      <c r="I35" s="6"/>
      <c r="J35" s="6"/>
      <c r="K35" s="6"/>
      <c r="L35" s="6"/>
      <c r="N35" s="39"/>
    </row>
    <row r="36" spans="1:14" s="3" customFormat="1">
      <c r="A36" s="49"/>
      <c r="B36" s="63"/>
      <c r="C36" s="51">
        <v>4010</v>
      </c>
      <c r="D36" s="37" t="s">
        <v>23</v>
      </c>
      <c r="E36" s="52">
        <v>0</v>
      </c>
      <c r="F36" s="52">
        <v>0</v>
      </c>
      <c r="G36" s="52">
        <v>0</v>
      </c>
      <c r="H36" s="52">
        <v>1880</v>
      </c>
      <c r="I36" s="6"/>
      <c r="J36" s="6"/>
      <c r="K36" s="6"/>
      <c r="L36" s="6"/>
      <c r="N36" s="39"/>
    </row>
    <row r="37" spans="1:14" s="3" customFormat="1">
      <c r="A37" s="49"/>
      <c r="B37" s="63"/>
      <c r="C37" s="51">
        <v>4170</v>
      </c>
      <c r="D37" s="37" t="s">
        <v>39</v>
      </c>
      <c r="E37" s="52">
        <v>0</v>
      </c>
      <c r="F37" s="52">
        <v>0</v>
      </c>
      <c r="G37" s="52">
        <v>1880</v>
      </c>
      <c r="H37" s="52">
        <v>0</v>
      </c>
      <c r="I37" s="6"/>
      <c r="J37" s="6"/>
      <c r="K37" s="6"/>
      <c r="L37" s="6"/>
      <c r="N37" s="39"/>
    </row>
    <row r="38" spans="1:14" s="3" customFormat="1">
      <c r="A38" s="49"/>
      <c r="B38" s="63"/>
      <c r="C38" s="51">
        <v>4040</v>
      </c>
      <c r="D38" s="37" t="s">
        <v>78</v>
      </c>
      <c r="E38" s="52">
        <v>0</v>
      </c>
      <c r="F38" s="52">
        <v>0</v>
      </c>
      <c r="G38" s="52">
        <v>0</v>
      </c>
      <c r="H38" s="52">
        <v>1987</v>
      </c>
      <c r="I38" s="6"/>
      <c r="J38" s="6"/>
      <c r="K38" s="6"/>
      <c r="L38" s="6"/>
      <c r="N38" s="39"/>
    </row>
    <row r="39" spans="1:14" s="3" customFormat="1">
      <c r="A39" s="49"/>
      <c r="B39" s="63"/>
      <c r="C39" s="51">
        <v>4110</v>
      </c>
      <c r="D39" s="37" t="s">
        <v>30</v>
      </c>
      <c r="E39" s="52">
        <v>0</v>
      </c>
      <c r="F39" s="52">
        <v>0</v>
      </c>
      <c r="G39" s="52">
        <v>2564</v>
      </c>
      <c r="H39" s="52">
        <v>0</v>
      </c>
      <c r="I39" s="6"/>
      <c r="J39" s="6"/>
      <c r="K39" s="6"/>
      <c r="L39" s="6"/>
      <c r="N39" s="39"/>
    </row>
    <row r="40" spans="1:14" s="3" customFormat="1" ht="25.5">
      <c r="A40" s="49"/>
      <c r="B40" s="64"/>
      <c r="C40" s="51">
        <v>4440</v>
      </c>
      <c r="D40" s="37" t="s">
        <v>74</v>
      </c>
      <c r="E40" s="52">
        <v>0</v>
      </c>
      <c r="F40" s="52">
        <v>0</v>
      </c>
      <c r="G40" s="52">
        <v>0</v>
      </c>
      <c r="H40" s="52">
        <v>577</v>
      </c>
      <c r="I40" s="6"/>
      <c r="J40" s="6"/>
      <c r="K40" s="6"/>
      <c r="L40" s="6"/>
      <c r="N40" s="39"/>
    </row>
    <row r="41" spans="1:14" s="3" customFormat="1">
      <c r="A41" s="49"/>
      <c r="B41" s="33">
        <v>80130</v>
      </c>
      <c r="C41" s="34"/>
      <c r="D41" s="35" t="s">
        <v>29</v>
      </c>
      <c r="E41" s="36">
        <f>SUM(E42:E45)</f>
        <v>0</v>
      </c>
      <c r="F41" s="36">
        <f>SUM(F42:F45)</f>
        <v>0</v>
      </c>
      <c r="G41" s="36">
        <f>SUM(G42:G45)</f>
        <v>61834</v>
      </c>
      <c r="H41" s="36">
        <f>SUM(H42:H45)</f>
        <v>25888</v>
      </c>
      <c r="I41" s="6"/>
      <c r="J41" s="6"/>
      <c r="K41" s="6"/>
      <c r="L41" s="6"/>
      <c r="N41" s="39"/>
    </row>
    <row r="42" spans="1:14" s="3" customFormat="1" ht="25.5">
      <c r="A42" s="49"/>
      <c r="B42" s="96"/>
      <c r="C42" s="51">
        <v>2540</v>
      </c>
      <c r="D42" s="37" t="s">
        <v>57</v>
      </c>
      <c r="E42" s="52">
        <v>0</v>
      </c>
      <c r="F42" s="52">
        <v>0</v>
      </c>
      <c r="G42" s="52">
        <v>55612</v>
      </c>
      <c r="H42" s="52">
        <v>19666</v>
      </c>
      <c r="I42" s="6"/>
      <c r="J42" s="6"/>
      <c r="K42" s="6"/>
      <c r="L42" s="6"/>
      <c r="N42" s="39"/>
    </row>
    <row r="43" spans="1:14" s="3" customFormat="1">
      <c r="A43" s="49"/>
      <c r="B43" s="97"/>
      <c r="C43" s="51">
        <v>4040</v>
      </c>
      <c r="D43" s="37" t="s">
        <v>78</v>
      </c>
      <c r="E43" s="52">
        <v>0</v>
      </c>
      <c r="F43" s="52">
        <v>0</v>
      </c>
      <c r="G43" s="52">
        <v>0</v>
      </c>
      <c r="H43" s="52">
        <v>4657</v>
      </c>
      <c r="I43" s="6"/>
      <c r="J43" s="6"/>
      <c r="K43" s="6"/>
      <c r="L43" s="6"/>
      <c r="N43" s="39"/>
    </row>
    <row r="44" spans="1:14" s="3" customFormat="1">
      <c r="A44" s="49"/>
      <c r="B44" s="97"/>
      <c r="C44" s="51">
        <v>4110</v>
      </c>
      <c r="D44" s="37" t="s">
        <v>30</v>
      </c>
      <c r="E44" s="52">
        <v>0</v>
      </c>
      <c r="F44" s="52">
        <v>0</v>
      </c>
      <c r="G44" s="52">
        <v>6222</v>
      </c>
      <c r="H44" s="52">
        <v>0</v>
      </c>
      <c r="I44" s="6"/>
      <c r="J44" s="6"/>
      <c r="K44" s="6"/>
      <c r="L44" s="6"/>
      <c r="N44" s="39"/>
    </row>
    <row r="45" spans="1:14" s="3" customFormat="1" ht="25.5">
      <c r="A45" s="49"/>
      <c r="B45" s="60"/>
      <c r="C45" s="51">
        <v>4440</v>
      </c>
      <c r="D45" s="37" t="s">
        <v>74</v>
      </c>
      <c r="E45" s="52">
        <v>0</v>
      </c>
      <c r="F45" s="52">
        <v>0</v>
      </c>
      <c r="G45" s="52">
        <v>0</v>
      </c>
      <c r="H45" s="52">
        <v>1565</v>
      </c>
      <c r="I45" s="6"/>
      <c r="J45" s="6"/>
      <c r="K45" s="6"/>
      <c r="L45" s="6"/>
      <c r="N45" s="39"/>
    </row>
    <row r="46" spans="1:14" s="3" customFormat="1">
      <c r="A46" s="49"/>
      <c r="B46" s="33">
        <v>80195</v>
      </c>
      <c r="C46" s="34"/>
      <c r="D46" s="35" t="s">
        <v>26</v>
      </c>
      <c r="E46" s="36">
        <f>E47+E48+E49+E50</f>
        <v>60000</v>
      </c>
      <c r="F46" s="36">
        <f>F47+F48+F49+F50</f>
        <v>0</v>
      </c>
      <c r="G46" s="36">
        <f>G47+G48+G49+G50</f>
        <v>60000</v>
      </c>
      <c r="H46" s="36">
        <f>H47+H48+H49+H50</f>
        <v>0</v>
      </c>
      <c r="I46" s="6"/>
      <c r="J46" s="6"/>
      <c r="K46" s="6"/>
      <c r="L46" s="6"/>
      <c r="N46" s="39"/>
    </row>
    <row r="47" spans="1:14" s="3" customFormat="1" ht="76.5">
      <c r="A47" s="49"/>
      <c r="B47" s="72"/>
      <c r="C47" s="51" t="s">
        <v>41</v>
      </c>
      <c r="D47" s="37" t="s">
        <v>42</v>
      </c>
      <c r="E47" s="52">
        <v>51000</v>
      </c>
      <c r="F47" s="52">
        <v>0</v>
      </c>
      <c r="G47" s="52">
        <v>0</v>
      </c>
      <c r="H47" s="52">
        <v>0</v>
      </c>
      <c r="I47" s="6"/>
      <c r="J47" s="73" t="s">
        <v>25</v>
      </c>
      <c r="K47" s="6"/>
      <c r="L47" s="6"/>
      <c r="N47" s="39"/>
    </row>
    <row r="48" spans="1:14" s="3" customFormat="1" ht="76.5">
      <c r="A48" s="49"/>
      <c r="B48" s="63"/>
      <c r="C48" s="51" t="s">
        <v>43</v>
      </c>
      <c r="D48" s="37" t="s">
        <v>42</v>
      </c>
      <c r="E48" s="52">
        <v>9000</v>
      </c>
      <c r="F48" s="52">
        <v>0</v>
      </c>
      <c r="G48" s="52">
        <v>0</v>
      </c>
      <c r="H48" s="52">
        <v>0</v>
      </c>
      <c r="I48" s="6"/>
      <c r="J48" s="6"/>
      <c r="K48" s="6"/>
      <c r="L48" s="6"/>
      <c r="N48" s="39"/>
    </row>
    <row r="49" spans="1:14" s="3" customFormat="1" ht="25.5">
      <c r="A49" s="49"/>
      <c r="B49" s="63"/>
      <c r="C49" s="51" t="s">
        <v>45</v>
      </c>
      <c r="D49" s="37" t="s">
        <v>44</v>
      </c>
      <c r="E49" s="52">
        <v>0</v>
      </c>
      <c r="F49" s="52">
        <v>0</v>
      </c>
      <c r="G49" s="52">
        <v>51000</v>
      </c>
      <c r="H49" s="52">
        <v>0</v>
      </c>
      <c r="I49" s="6"/>
      <c r="J49" s="6"/>
      <c r="K49" s="6"/>
      <c r="L49" s="6"/>
      <c r="N49" s="39"/>
    </row>
    <row r="50" spans="1:14" s="3" customFormat="1" ht="25.5">
      <c r="A50" s="49"/>
      <c r="B50" s="64"/>
      <c r="C50" s="51" t="s">
        <v>46</v>
      </c>
      <c r="D50" s="37" t="s">
        <v>44</v>
      </c>
      <c r="E50" s="52">
        <f>E52+E57</f>
        <v>0</v>
      </c>
      <c r="F50" s="52">
        <v>0</v>
      </c>
      <c r="G50" s="52">
        <v>9000</v>
      </c>
      <c r="H50" s="52">
        <v>0</v>
      </c>
      <c r="I50" s="6"/>
      <c r="J50" s="6"/>
      <c r="K50" s="6"/>
      <c r="L50" s="6"/>
      <c r="N50" s="39"/>
    </row>
    <row r="51" spans="1:14" s="3" customFormat="1">
      <c r="A51" s="41">
        <v>852</v>
      </c>
      <c r="B51" s="42"/>
      <c r="C51" s="42"/>
      <c r="D51" s="43" t="s">
        <v>34</v>
      </c>
      <c r="E51" s="21">
        <f>E52+E57</f>
        <v>0</v>
      </c>
      <c r="F51" s="21">
        <f>F52+F57</f>
        <v>0</v>
      </c>
      <c r="G51" s="21">
        <f>G52+G57</f>
        <v>82866</v>
      </c>
      <c r="H51" s="21">
        <f>H52+H57</f>
        <v>78640</v>
      </c>
      <c r="I51" s="6"/>
      <c r="J51" s="6"/>
      <c r="K51" s="6"/>
      <c r="L51" s="6"/>
    </row>
    <row r="52" spans="1:14" s="3" customFormat="1" ht="15" customHeight="1">
      <c r="A52" s="93"/>
      <c r="B52" s="33">
        <v>85201</v>
      </c>
      <c r="C52" s="34"/>
      <c r="D52" s="35" t="s">
        <v>35</v>
      </c>
      <c r="E52" s="36">
        <f>E53+E54+E55+E56</f>
        <v>0</v>
      </c>
      <c r="F52" s="36">
        <f>F53+F54+F55+F56</f>
        <v>0</v>
      </c>
      <c r="G52" s="36">
        <f>G53+G54+G55+G56</f>
        <v>8726</v>
      </c>
      <c r="H52" s="36">
        <f>H53+H54+H55+H56</f>
        <v>4500</v>
      </c>
      <c r="I52" s="6"/>
      <c r="J52" s="6"/>
      <c r="K52" s="6"/>
      <c r="L52" s="6"/>
      <c r="N52" s="39"/>
    </row>
    <row r="53" spans="1:14" ht="25.5">
      <c r="A53" s="94"/>
      <c r="B53" s="80"/>
      <c r="C53" s="51">
        <v>3020</v>
      </c>
      <c r="D53" s="37" t="s">
        <v>36</v>
      </c>
      <c r="E53" s="52">
        <v>0</v>
      </c>
      <c r="F53" s="52">
        <v>0</v>
      </c>
      <c r="G53" s="52">
        <v>4226</v>
      </c>
      <c r="H53" s="52">
        <v>0</v>
      </c>
    </row>
    <row r="54" spans="1:14" ht="12.75" customHeight="1">
      <c r="A54" s="94"/>
      <c r="B54" s="81"/>
      <c r="C54" s="51">
        <v>4230</v>
      </c>
      <c r="D54" s="37" t="s">
        <v>66</v>
      </c>
      <c r="E54" s="52">
        <v>0</v>
      </c>
      <c r="F54" s="52">
        <v>0</v>
      </c>
      <c r="G54" s="52">
        <v>1500</v>
      </c>
      <c r="H54" s="52">
        <v>4500</v>
      </c>
    </row>
    <row r="55" spans="1:14" ht="12.75" customHeight="1">
      <c r="A55" s="94"/>
      <c r="B55" s="81"/>
      <c r="C55" s="51">
        <v>4260</v>
      </c>
      <c r="D55" s="37" t="s">
        <v>24</v>
      </c>
      <c r="E55" s="52">
        <v>0</v>
      </c>
      <c r="F55" s="52">
        <v>0</v>
      </c>
      <c r="G55" s="52">
        <v>3000</v>
      </c>
      <c r="H55" s="52">
        <v>0</v>
      </c>
    </row>
    <row r="56" spans="1:14" ht="12.75" customHeight="1">
      <c r="A56" s="94"/>
      <c r="B56" s="82"/>
      <c r="C56" s="51">
        <v>4300</v>
      </c>
      <c r="D56" s="37" t="s">
        <v>18</v>
      </c>
      <c r="E56" s="52">
        <v>0</v>
      </c>
      <c r="F56" s="52">
        <v>0</v>
      </c>
      <c r="G56" s="52">
        <v>0</v>
      </c>
      <c r="H56" s="52">
        <v>0</v>
      </c>
    </row>
    <row r="57" spans="1:14" s="3" customFormat="1" ht="15" customHeight="1">
      <c r="A57" s="94"/>
      <c r="B57" s="33" t="s">
        <v>76</v>
      </c>
      <c r="C57" s="34"/>
      <c r="D57" s="35" t="s">
        <v>77</v>
      </c>
      <c r="E57" s="36">
        <f>SUM(E58:E68)</f>
        <v>0</v>
      </c>
      <c r="F57" s="36">
        <f>SUM(F58:F68)</f>
        <v>0</v>
      </c>
      <c r="G57" s="36">
        <f>SUM(G58:G68)</f>
        <v>74140</v>
      </c>
      <c r="H57" s="36">
        <f>SUM(H58:H68)</f>
        <v>74140</v>
      </c>
      <c r="I57" s="6"/>
      <c r="J57" s="6"/>
      <c r="K57" s="6"/>
      <c r="L57" s="6"/>
      <c r="N57" s="39"/>
    </row>
    <row r="58" spans="1:14" ht="15" customHeight="1">
      <c r="A58" s="94"/>
      <c r="B58" s="80"/>
      <c r="C58" s="51">
        <v>4040</v>
      </c>
      <c r="D58" s="37" t="s">
        <v>78</v>
      </c>
      <c r="E58" s="52">
        <v>0</v>
      </c>
      <c r="F58" s="52">
        <v>0</v>
      </c>
      <c r="G58" s="52">
        <v>0</v>
      </c>
      <c r="H58" s="52">
        <v>12017</v>
      </c>
    </row>
    <row r="59" spans="1:14" ht="12.75" customHeight="1">
      <c r="A59" s="94"/>
      <c r="B59" s="81"/>
      <c r="C59" s="51">
        <v>4110</v>
      </c>
      <c r="D59" s="37" t="s">
        <v>30</v>
      </c>
      <c r="E59" s="52">
        <v>0</v>
      </c>
      <c r="F59" s="52">
        <v>0</v>
      </c>
      <c r="G59" s="52">
        <v>0</v>
      </c>
      <c r="H59" s="52">
        <v>22123</v>
      </c>
    </row>
    <row r="60" spans="1:14" ht="12.75" customHeight="1">
      <c r="A60" s="94"/>
      <c r="B60" s="81"/>
      <c r="C60" s="51">
        <v>4120</v>
      </c>
      <c r="D60" s="37" t="s">
        <v>27</v>
      </c>
      <c r="E60" s="52">
        <v>0</v>
      </c>
      <c r="F60" s="52">
        <v>0</v>
      </c>
      <c r="G60" s="52">
        <v>0</v>
      </c>
      <c r="H60" s="52">
        <v>20000</v>
      </c>
    </row>
    <row r="61" spans="1:14" ht="12.75" customHeight="1">
      <c r="A61" s="94"/>
      <c r="B61" s="81"/>
      <c r="C61" s="51">
        <v>4170</v>
      </c>
      <c r="D61" s="37" t="s">
        <v>39</v>
      </c>
      <c r="E61" s="52">
        <v>0</v>
      </c>
      <c r="F61" s="52">
        <v>0</v>
      </c>
      <c r="G61" s="52">
        <v>13000</v>
      </c>
      <c r="H61" s="52">
        <v>0</v>
      </c>
    </row>
    <row r="62" spans="1:14" ht="15" customHeight="1">
      <c r="A62" s="94"/>
      <c r="B62" s="81"/>
      <c r="C62" s="51">
        <v>4210</v>
      </c>
      <c r="D62" s="37" t="s">
        <v>79</v>
      </c>
      <c r="E62" s="52">
        <v>0</v>
      </c>
      <c r="F62" s="52">
        <v>0</v>
      </c>
      <c r="G62" s="52">
        <v>6300</v>
      </c>
      <c r="H62" s="52">
        <v>0</v>
      </c>
    </row>
    <row r="63" spans="1:14" ht="12.75" customHeight="1">
      <c r="A63" s="94"/>
      <c r="B63" s="81"/>
      <c r="C63" s="51">
        <v>4220</v>
      </c>
      <c r="D63" s="37" t="s">
        <v>80</v>
      </c>
      <c r="E63" s="52">
        <v>0</v>
      </c>
      <c r="F63" s="52">
        <v>0</v>
      </c>
      <c r="G63" s="52">
        <v>42000</v>
      </c>
      <c r="H63" s="52">
        <v>0</v>
      </c>
    </row>
    <row r="64" spans="1:14" ht="12.75" customHeight="1">
      <c r="A64" s="94"/>
      <c r="B64" s="81"/>
      <c r="C64" s="51">
        <v>4260</v>
      </c>
      <c r="D64" s="37" t="s">
        <v>24</v>
      </c>
      <c r="E64" s="52">
        <v>0</v>
      </c>
      <c r="F64" s="52">
        <v>0</v>
      </c>
      <c r="G64" s="52">
        <v>4000</v>
      </c>
      <c r="H64" s="52">
        <v>0</v>
      </c>
    </row>
    <row r="65" spans="1:14" ht="12.75" customHeight="1">
      <c r="A65" s="94"/>
      <c r="B65" s="81"/>
      <c r="C65" s="51">
        <v>4300</v>
      </c>
      <c r="D65" s="37" t="s">
        <v>18</v>
      </c>
      <c r="E65" s="52">
        <v>0</v>
      </c>
      <c r="F65" s="52">
        <v>0</v>
      </c>
      <c r="G65" s="52">
        <v>8598</v>
      </c>
      <c r="H65" s="52">
        <v>0</v>
      </c>
    </row>
    <row r="66" spans="1:14" ht="15" customHeight="1">
      <c r="A66" s="94"/>
      <c r="B66" s="81"/>
      <c r="C66" s="51">
        <v>4350</v>
      </c>
      <c r="D66" s="37" t="s">
        <v>81</v>
      </c>
      <c r="E66" s="52">
        <v>0</v>
      </c>
      <c r="F66" s="52">
        <v>0</v>
      </c>
      <c r="G66" s="52">
        <v>242</v>
      </c>
      <c r="H66" s="52">
        <v>0</v>
      </c>
    </row>
    <row r="67" spans="1:14" ht="12.75" customHeight="1">
      <c r="A67" s="94"/>
      <c r="B67" s="81"/>
      <c r="C67" s="51">
        <v>4410</v>
      </c>
      <c r="D67" s="37" t="s">
        <v>82</v>
      </c>
      <c r="E67" s="52">
        <v>0</v>
      </c>
      <c r="F67" s="52">
        <v>0</v>
      </c>
      <c r="G67" s="52">
        <v>0</v>
      </c>
      <c r="H67" s="52">
        <v>10000</v>
      </c>
    </row>
    <row r="68" spans="1:14" ht="12.75" customHeight="1">
      <c r="A68" s="95"/>
      <c r="B68" s="82"/>
      <c r="C68" s="51">
        <v>4780</v>
      </c>
      <c r="D68" s="37" t="s">
        <v>83</v>
      </c>
      <c r="E68" s="52">
        <v>0</v>
      </c>
      <c r="F68" s="52">
        <v>0</v>
      </c>
      <c r="G68" s="52">
        <v>0</v>
      </c>
      <c r="H68" s="52">
        <v>10000</v>
      </c>
    </row>
    <row r="69" spans="1:14" s="3" customFormat="1">
      <c r="A69" s="41">
        <v>854</v>
      </c>
      <c r="B69" s="42"/>
      <c r="C69" s="42"/>
      <c r="D69" s="43" t="s">
        <v>31</v>
      </c>
      <c r="E69" s="21">
        <f>E70</f>
        <v>0</v>
      </c>
      <c r="F69" s="21">
        <f>F70</f>
        <v>0</v>
      </c>
      <c r="G69" s="21">
        <f>G70</f>
        <v>653</v>
      </c>
      <c r="H69" s="21">
        <f>H70</f>
        <v>653</v>
      </c>
      <c r="I69" s="6"/>
      <c r="J69" s="6"/>
      <c r="K69" s="6"/>
      <c r="L69" s="6"/>
    </row>
    <row r="70" spans="1:14" s="3" customFormat="1" ht="25.5">
      <c r="A70" s="98"/>
      <c r="B70" s="33">
        <v>85406</v>
      </c>
      <c r="C70" s="34"/>
      <c r="D70" s="35" t="s">
        <v>32</v>
      </c>
      <c r="E70" s="36">
        <f>E71+E72</f>
        <v>0</v>
      </c>
      <c r="F70" s="36">
        <f>F71+F72</f>
        <v>0</v>
      </c>
      <c r="G70" s="36">
        <f>G71+G72</f>
        <v>653</v>
      </c>
      <c r="H70" s="36">
        <f>H71+H72</f>
        <v>653</v>
      </c>
      <c r="I70" s="6"/>
      <c r="J70" s="6"/>
      <c r="K70" s="6"/>
      <c r="L70" s="6"/>
      <c r="N70" s="39"/>
    </row>
    <row r="71" spans="1:14" s="3" customFormat="1">
      <c r="A71" s="98"/>
      <c r="B71" s="99"/>
      <c r="C71" s="51">
        <v>4300</v>
      </c>
      <c r="D71" s="37" t="s">
        <v>18</v>
      </c>
      <c r="E71" s="52">
        <v>0</v>
      </c>
      <c r="F71" s="52">
        <v>0</v>
      </c>
      <c r="G71" s="52">
        <v>653</v>
      </c>
      <c r="H71" s="52">
        <v>0</v>
      </c>
      <c r="I71" s="6"/>
      <c r="J71" s="6"/>
      <c r="K71" s="6"/>
      <c r="L71" s="6"/>
      <c r="N71" s="39"/>
    </row>
    <row r="72" spans="1:14" ht="25.5">
      <c r="A72" s="98"/>
      <c r="B72" s="100"/>
      <c r="C72" s="51">
        <v>4440</v>
      </c>
      <c r="D72" s="37" t="s">
        <v>74</v>
      </c>
      <c r="E72" s="52">
        <v>0</v>
      </c>
      <c r="F72" s="52">
        <v>0</v>
      </c>
      <c r="G72" s="52">
        <v>0</v>
      </c>
      <c r="H72" s="52">
        <v>653</v>
      </c>
    </row>
  </sheetData>
  <mergeCells count="17">
    <mergeCell ref="A16:A17"/>
    <mergeCell ref="A18:A19"/>
    <mergeCell ref="A52:A68"/>
    <mergeCell ref="B42:B44"/>
    <mergeCell ref="A70:A72"/>
    <mergeCell ref="A10:A12"/>
    <mergeCell ref="B10:B12"/>
    <mergeCell ref="A21:A22"/>
    <mergeCell ref="B71:B72"/>
    <mergeCell ref="A5:H5"/>
    <mergeCell ref="A6:H6"/>
    <mergeCell ref="A7:H7"/>
    <mergeCell ref="E10:F10"/>
    <mergeCell ref="G10:H10"/>
    <mergeCell ref="D10:D12"/>
    <mergeCell ref="E12:H12"/>
    <mergeCell ref="C10:C12"/>
  </mergeCells>
  <phoneticPr fontId="0" type="noConversion"/>
  <pageMargins left="0.39370078740157483" right="0.19685039370078741" top="0.78740157480314965" bottom="0.78740157480314965" header="0" footer="0"/>
  <pageSetup paperSize="9" scale="95" orientation="portrait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N59"/>
  <sheetViews>
    <sheetView workbookViewId="0">
      <selection sqref="A1:H59"/>
    </sheetView>
  </sheetViews>
  <sheetFormatPr defaultRowHeight="12.75"/>
  <cols>
    <col min="1" max="1" width="5" style="1" bestFit="1" customWidth="1"/>
    <col min="2" max="2" width="7.85546875" style="1" bestFit="1" customWidth="1"/>
    <col min="3" max="3" width="7.42578125" style="1" customWidth="1"/>
    <col min="4" max="4" width="41.140625" style="1" bestFit="1" customWidth="1"/>
    <col min="5" max="5" width="10.7109375" style="1" bestFit="1" customWidth="1"/>
    <col min="6" max="6" width="10.140625" style="1" customWidth="1"/>
    <col min="7" max="7" width="10.140625" style="1" bestFit="1" customWidth="1"/>
    <col min="8" max="8" width="10.7109375" style="46" bestFit="1" customWidth="1"/>
    <col min="9" max="9" width="10.140625" style="1" bestFit="1" customWidth="1"/>
    <col min="10" max="16384" width="9.140625" style="1"/>
  </cols>
  <sheetData>
    <row r="1" spans="1:14">
      <c r="A1" s="25"/>
      <c r="B1" s="25"/>
      <c r="C1" s="25"/>
      <c r="F1" s="2" t="s">
        <v>13</v>
      </c>
    </row>
    <row r="2" spans="1:14">
      <c r="A2" s="25"/>
      <c r="B2" s="25"/>
      <c r="C2" s="25"/>
      <c r="F2" s="2" t="s">
        <v>89</v>
      </c>
      <c r="G2" s="8"/>
      <c r="H2" s="8"/>
    </row>
    <row r="3" spans="1:14">
      <c r="A3" s="25"/>
      <c r="B3" s="25"/>
      <c r="C3" s="25"/>
      <c r="F3" s="2" t="s">
        <v>1</v>
      </c>
      <c r="G3" s="8"/>
      <c r="H3" s="8"/>
    </row>
    <row r="4" spans="1:14">
      <c r="A4" s="25"/>
      <c r="B4" s="25"/>
      <c r="C4" s="25"/>
      <c r="F4" s="2" t="s">
        <v>90</v>
      </c>
      <c r="G4" s="8"/>
      <c r="H4" s="8"/>
    </row>
    <row r="5" spans="1:14">
      <c r="A5" s="109" t="s">
        <v>2</v>
      </c>
      <c r="B5" s="109"/>
      <c r="C5" s="109"/>
      <c r="D5" s="109"/>
      <c r="E5" s="109"/>
      <c r="F5" s="109"/>
      <c r="G5" s="109"/>
      <c r="H5" s="109"/>
    </row>
    <row r="6" spans="1:14">
      <c r="A6" s="109" t="s">
        <v>16</v>
      </c>
      <c r="B6" s="109"/>
      <c r="C6" s="109"/>
      <c r="D6" s="109"/>
      <c r="E6" s="109"/>
      <c r="F6" s="109"/>
      <c r="G6" s="109"/>
      <c r="H6" s="109"/>
    </row>
    <row r="7" spans="1:14">
      <c r="A7" s="109" t="s">
        <v>3</v>
      </c>
      <c r="B7" s="109"/>
      <c r="C7" s="109"/>
      <c r="D7" s="109"/>
      <c r="E7" s="109"/>
      <c r="F7" s="109"/>
      <c r="G7" s="109"/>
      <c r="H7" s="109"/>
    </row>
    <row r="8" spans="1:14">
      <c r="A8" s="26"/>
      <c r="B8" s="26"/>
      <c r="C8" s="26"/>
      <c r="D8" s="26"/>
      <c r="E8" s="26"/>
      <c r="F8" s="26"/>
      <c r="G8" s="26"/>
      <c r="H8" s="47"/>
    </row>
    <row r="9" spans="1:14">
      <c r="A9" s="103" t="s">
        <v>6</v>
      </c>
      <c r="B9" s="103" t="s">
        <v>7</v>
      </c>
      <c r="C9" s="103" t="s">
        <v>8</v>
      </c>
      <c r="D9" s="87" t="s">
        <v>9</v>
      </c>
      <c r="E9" s="87" t="s">
        <v>4</v>
      </c>
      <c r="F9" s="87"/>
      <c r="G9" s="87" t="s">
        <v>5</v>
      </c>
      <c r="H9" s="87"/>
    </row>
    <row r="10" spans="1:14">
      <c r="A10" s="103"/>
      <c r="B10" s="103"/>
      <c r="C10" s="103"/>
      <c r="D10" s="87"/>
      <c r="E10" s="12" t="s">
        <v>10</v>
      </c>
      <c r="F10" s="12" t="s">
        <v>11</v>
      </c>
      <c r="G10" s="12" t="s">
        <v>10</v>
      </c>
      <c r="H10" s="48" t="s">
        <v>11</v>
      </c>
    </row>
    <row r="11" spans="1:14">
      <c r="A11" s="103"/>
      <c r="B11" s="103"/>
      <c r="C11" s="103"/>
      <c r="D11" s="87"/>
      <c r="E11" s="101" t="s">
        <v>14</v>
      </c>
      <c r="F11" s="102"/>
      <c r="G11" s="102"/>
      <c r="H11" s="102"/>
    </row>
    <row r="12" spans="1:14" s="32" customFormat="1" ht="11.25">
      <c r="A12" s="30">
        <v>1</v>
      </c>
      <c r="B12" s="30">
        <v>2</v>
      </c>
      <c r="C12" s="30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</row>
    <row r="13" spans="1:14" ht="25.5">
      <c r="A13" s="27"/>
      <c r="B13" s="27"/>
      <c r="C13" s="27"/>
      <c r="D13" s="28" t="s">
        <v>15</v>
      </c>
      <c r="E13" s="29">
        <f>E14+E21+E25+E33+E38</f>
        <v>60000</v>
      </c>
      <c r="F13" s="29">
        <f>F14+F21+F25+F33+F38</f>
        <v>0</v>
      </c>
      <c r="G13" s="29">
        <f>G14+G21+G25+G33+G38</f>
        <v>149498</v>
      </c>
      <c r="H13" s="29">
        <f>H14+H21+H25+H33+H38</f>
        <v>93724</v>
      </c>
      <c r="I13" s="22"/>
      <c r="J13" s="22"/>
      <c r="K13" s="22"/>
      <c r="L13" s="22"/>
      <c r="M13" s="22"/>
      <c r="N13" s="22"/>
    </row>
    <row r="14" spans="1:14" s="3" customFormat="1">
      <c r="A14" s="41" t="s">
        <v>67</v>
      </c>
      <c r="B14" s="42"/>
      <c r="C14" s="42"/>
      <c r="D14" s="43" t="s">
        <v>68</v>
      </c>
      <c r="E14" s="21">
        <f>E15+E18</f>
        <v>0</v>
      </c>
      <c r="F14" s="21">
        <f>F15+F18</f>
        <v>0</v>
      </c>
      <c r="G14" s="21">
        <f>G15+G18</f>
        <v>4000</v>
      </c>
      <c r="H14" s="21">
        <f>H15+H18</f>
        <v>4000</v>
      </c>
      <c r="I14" s="6"/>
      <c r="J14" s="6"/>
      <c r="K14" s="6"/>
      <c r="L14" s="6"/>
    </row>
    <row r="15" spans="1:14" s="3" customFormat="1">
      <c r="A15" s="91"/>
      <c r="B15" s="33" t="s">
        <v>69</v>
      </c>
      <c r="C15" s="34"/>
      <c r="D15" s="35" t="s">
        <v>70</v>
      </c>
      <c r="E15" s="36">
        <f>E17</f>
        <v>0</v>
      </c>
      <c r="F15" s="36">
        <f>F17</f>
        <v>0</v>
      </c>
      <c r="G15" s="36">
        <f>G17</f>
        <v>4000</v>
      </c>
      <c r="H15" s="36">
        <f>H17</f>
        <v>0</v>
      </c>
      <c r="I15" s="6"/>
      <c r="J15" s="6"/>
      <c r="K15" s="6"/>
      <c r="L15" s="6"/>
      <c r="N15" s="39"/>
    </row>
    <row r="16" spans="1:14" s="3" customFormat="1" ht="25.5">
      <c r="A16" s="92"/>
      <c r="B16" s="99"/>
      <c r="C16" s="34"/>
      <c r="D16" s="59" t="s">
        <v>73</v>
      </c>
      <c r="E16" s="44">
        <f>E17</f>
        <v>0</v>
      </c>
      <c r="F16" s="44">
        <f>F17</f>
        <v>0</v>
      </c>
      <c r="G16" s="44">
        <f>G17</f>
        <v>4000</v>
      </c>
      <c r="H16" s="44">
        <f>H17</f>
        <v>0</v>
      </c>
      <c r="I16" s="6"/>
      <c r="J16" s="6"/>
      <c r="K16" s="6"/>
      <c r="L16" s="6"/>
      <c r="N16" s="39"/>
    </row>
    <row r="17" spans="1:14" s="3" customFormat="1">
      <c r="A17" s="92"/>
      <c r="B17" s="100"/>
      <c r="C17" s="51">
        <v>4300</v>
      </c>
      <c r="D17" s="37" t="s">
        <v>18</v>
      </c>
      <c r="E17" s="52">
        <v>0</v>
      </c>
      <c r="F17" s="52">
        <f>[1]Starostwo!F24</f>
        <v>0</v>
      </c>
      <c r="G17" s="52">
        <v>4000</v>
      </c>
      <c r="H17" s="52">
        <v>0</v>
      </c>
      <c r="I17" s="6"/>
      <c r="J17" s="6"/>
      <c r="K17" s="6"/>
      <c r="L17" s="6"/>
      <c r="N17" s="39"/>
    </row>
    <row r="18" spans="1:14" s="3" customFormat="1">
      <c r="A18" s="92"/>
      <c r="B18" s="33" t="s">
        <v>71</v>
      </c>
      <c r="C18" s="34"/>
      <c r="D18" s="35" t="s">
        <v>72</v>
      </c>
      <c r="E18" s="36">
        <f>E20</f>
        <v>0</v>
      </c>
      <c r="F18" s="36">
        <f>F20</f>
        <v>0</v>
      </c>
      <c r="G18" s="36">
        <f>G20</f>
        <v>0</v>
      </c>
      <c r="H18" s="36">
        <f>H20</f>
        <v>4000</v>
      </c>
      <c r="I18" s="6"/>
      <c r="J18" s="6"/>
      <c r="K18" s="6"/>
      <c r="L18" s="6"/>
      <c r="N18" s="39"/>
    </row>
    <row r="19" spans="1:14" s="3" customFormat="1" ht="25.5">
      <c r="A19" s="92"/>
      <c r="B19" s="99"/>
      <c r="C19" s="34"/>
      <c r="D19" s="59" t="s">
        <v>73</v>
      </c>
      <c r="E19" s="44">
        <f>E20</f>
        <v>0</v>
      </c>
      <c r="F19" s="44">
        <f>F20</f>
        <v>0</v>
      </c>
      <c r="G19" s="44">
        <f>G20</f>
        <v>0</v>
      </c>
      <c r="H19" s="44">
        <f>H20</f>
        <v>4000</v>
      </c>
      <c r="I19" s="6"/>
      <c r="J19" s="6"/>
      <c r="K19" s="6"/>
      <c r="L19" s="6"/>
      <c r="N19" s="39"/>
    </row>
    <row r="20" spans="1:14" s="3" customFormat="1">
      <c r="A20" s="104"/>
      <c r="B20" s="100"/>
      <c r="C20" s="51">
        <v>4300</v>
      </c>
      <c r="D20" s="37" t="s">
        <v>18</v>
      </c>
      <c r="E20" s="52">
        <v>0</v>
      </c>
      <c r="F20" s="52">
        <v>0</v>
      </c>
      <c r="G20" s="52">
        <v>0</v>
      </c>
      <c r="H20" s="52">
        <v>4000</v>
      </c>
      <c r="I20" s="6"/>
      <c r="J20" s="6"/>
      <c r="K20" s="6"/>
      <c r="L20" s="6"/>
      <c r="N20" s="39"/>
    </row>
    <row r="21" spans="1:14" s="3" customFormat="1">
      <c r="A21" s="41">
        <v>600</v>
      </c>
      <c r="B21" s="42"/>
      <c r="C21" s="42"/>
      <c r="D21" s="43" t="s">
        <v>85</v>
      </c>
      <c r="E21" s="21">
        <f>E22</f>
        <v>0</v>
      </c>
      <c r="F21" s="21">
        <f>F22</f>
        <v>0</v>
      </c>
      <c r="G21" s="21">
        <f>G22</f>
        <v>1300</v>
      </c>
      <c r="H21" s="21">
        <f>H22</f>
        <v>0</v>
      </c>
      <c r="I21" s="6"/>
      <c r="J21" s="6"/>
      <c r="K21" s="6"/>
      <c r="L21" s="6"/>
    </row>
    <row r="22" spans="1:14" s="3" customFormat="1">
      <c r="A22" s="91"/>
      <c r="B22" s="33">
        <v>60014</v>
      </c>
      <c r="C22" s="34"/>
      <c r="D22" s="35" t="s">
        <v>86</v>
      </c>
      <c r="E22" s="36">
        <f>E24</f>
        <v>0</v>
      </c>
      <c r="F22" s="36">
        <f>F24</f>
        <v>0</v>
      </c>
      <c r="G22" s="36">
        <f>G24</f>
        <v>1300</v>
      </c>
      <c r="H22" s="36">
        <f>H24</f>
        <v>0</v>
      </c>
      <c r="I22" s="6"/>
      <c r="J22" s="6"/>
      <c r="K22" s="6"/>
      <c r="L22" s="6"/>
      <c r="N22" s="39"/>
    </row>
    <row r="23" spans="1:14" s="3" customFormat="1">
      <c r="A23" s="92"/>
      <c r="B23" s="99"/>
      <c r="C23" s="34"/>
      <c r="D23" s="59" t="s">
        <v>87</v>
      </c>
      <c r="E23" s="44">
        <f>E24</f>
        <v>0</v>
      </c>
      <c r="F23" s="44">
        <f>F24</f>
        <v>0</v>
      </c>
      <c r="G23" s="44">
        <f>G24</f>
        <v>1300</v>
      </c>
      <c r="H23" s="44">
        <f>H24</f>
        <v>0</v>
      </c>
      <c r="I23" s="6"/>
      <c r="J23" s="6"/>
      <c r="K23" s="6"/>
      <c r="L23" s="6"/>
      <c r="N23" s="39"/>
    </row>
    <row r="24" spans="1:14" s="3" customFormat="1">
      <c r="A24" s="92"/>
      <c r="B24" s="100"/>
      <c r="C24" s="51">
        <v>4260</v>
      </c>
      <c r="D24" s="37" t="s">
        <v>24</v>
      </c>
      <c r="E24" s="52">
        <v>0</v>
      </c>
      <c r="F24" s="52">
        <v>0</v>
      </c>
      <c r="G24" s="52">
        <v>1300</v>
      </c>
      <c r="H24" s="52">
        <v>0</v>
      </c>
      <c r="I24" s="6"/>
      <c r="J24" s="6"/>
      <c r="K24" s="6"/>
      <c r="L24" s="6"/>
      <c r="N24" s="39"/>
    </row>
    <row r="25" spans="1:14" s="3" customFormat="1">
      <c r="A25" s="41">
        <v>750</v>
      </c>
      <c r="B25" s="42"/>
      <c r="C25" s="42"/>
      <c r="D25" s="43" t="s">
        <v>48</v>
      </c>
      <c r="E25" s="21">
        <f>E26</f>
        <v>0</v>
      </c>
      <c r="F25" s="21">
        <f>F26</f>
        <v>0</v>
      </c>
      <c r="G25" s="21">
        <f>G26</f>
        <v>15586</v>
      </c>
      <c r="H25" s="21">
        <f>H26</f>
        <v>0</v>
      </c>
      <c r="I25" s="6"/>
      <c r="J25" s="6"/>
      <c r="K25" s="6"/>
      <c r="L25" s="6"/>
    </row>
    <row r="26" spans="1:14" s="3" customFormat="1" ht="15">
      <c r="A26" s="61"/>
      <c r="B26" s="33">
        <v>75020</v>
      </c>
      <c r="C26" s="34"/>
      <c r="D26" s="35" t="s">
        <v>49</v>
      </c>
      <c r="E26" s="36">
        <f>E27+E31</f>
        <v>0</v>
      </c>
      <c r="F26" s="36">
        <f>F27+F31</f>
        <v>0</v>
      </c>
      <c r="G26" s="36">
        <f>G27+G31</f>
        <v>15586</v>
      </c>
      <c r="H26" s="36">
        <f>H27+H31</f>
        <v>0</v>
      </c>
      <c r="I26" s="6"/>
      <c r="J26" s="6"/>
      <c r="K26" s="6"/>
      <c r="L26" s="6"/>
      <c r="N26" s="39"/>
    </row>
    <row r="27" spans="1:14" s="3" customFormat="1" ht="15">
      <c r="A27" s="62"/>
      <c r="B27" s="67"/>
      <c r="C27" s="34"/>
      <c r="D27" s="59" t="s">
        <v>56</v>
      </c>
      <c r="E27" s="44">
        <f>E28+E29+E30</f>
        <v>0</v>
      </c>
      <c r="F27" s="44">
        <f>F28+F29+F30</f>
        <v>0</v>
      </c>
      <c r="G27" s="44">
        <f>G28+G29+G30</f>
        <v>586</v>
      </c>
      <c r="H27" s="44">
        <f>H28+H29+H30</f>
        <v>0</v>
      </c>
      <c r="I27" s="6"/>
      <c r="J27" s="6"/>
      <c r="K27" s="6"/>
      <c r="L27" s="6"/>
      <c r="N27" s="39"/>
    </row>
    <row r="28" spans="1:14" s="3" customFormat="1">
      <c r="A28" s="49"/>
      <c r="B28" s="66"/>
      <c r="C28" s="51" t="s">
        <v>52</v>
      </c>
      <c r="D28" s="37" t="s">
        <v>50</v>
      </c>
      <c r="E28" s="52">
        <v>0</v>
      </c>
      <c r="F28" s="52">
        <v>0</v>
      </c>
      <c r="G28" s="52">
        <v>37</v>
      </c>
      <c r="H28" s="52">
        <v>0</v>
      </c>
      <c r="I28" s="6"/>
      <c r="J28" s="6"/>
      <c r="K28" s="6"/>
      <c r="L28" s="6"/>
      <c r="N28" s="39"/>
    </row>
    <row r="29" spans="1:14" s="3" customFormat="1" ht="25.5">
      <c r="A29" s="49"/>
      <c r="B29" s="66"/>
      <c r="C29" s="51" t="s">
        <v>53</v>
      </c>
      <c r="D29" s="37" t="s">
        <v>51</v>
      </c>
      <c r="E29" s="52">
        <v>0</v>
      </c>
      <c r="F29" s="52">
        <v>0</v>
      </c>
      <c r="G29" s="52">
        <v>425</v>
      </c>
      <c r="H29" s="52">
        <v>0</v>
      </c>
      <c r="I29" s="6"/>
      <c r="J29" s="6"/>
      <c r="K29" s="6"/>
      <c r="L29" s="6"/>
      <c r="N29" s="39"/>
    </row>
    <row r="30" spans="1:14" s="3" customFormat="1" ht="25.5">
      <c r="A30" s="49"/>
      <c r="B30" s="66"/>
      <c r="C30" s="51" t="s">
        <v>55</v>
      </c>
      <c r="D30" s="37" t="s">
        <v>54</v>
      </c>
      <c r="E30" s="52">
        <v>0</v>
      </c>
      <c r="F30" s="52">
        <v>0</v>
      </c>
      <c r="G30" s="52">
        <v>124</v>
      </c>
      <c r="H30" s="52">
        <v>0</v>
      </c>
      <c r="I30" s="6"/>
      <c r="J30" s="6"/>
      <c r="K30" s="6"/>
      <c r="L30" s="6"/>
      <c r="N30" s="39"/>
    </row>
    <row r="31" spans="1:14" s="3" customFormat="1">
      <c r="A31" s="49"/>
      <c r="B31" s="66"/>
      <c r="C31" s="51"/>
      <c r="D31" s="59" t="s">
        <v>87</v>
      </c>
      <c r="E31" s="44">
        <f>E32</f>
        <v>0</v>
      </c>
      <c r="F31" s="44">
        <f>F32</f>
        <v>0</v>
      </c>
      <c r="G31" s="44">
        <f>G32</f>
        <v>15000</v>
      </c>
      <c r="H31" s="44">
        <f>H32</f>
        <v>0</v>
      </c>
      <c r="I31" s="6"/>
      <c r="J31" s="6"/>
      <c r="K31" s="6"/>
      <c r="L31" s="6"/>
      <c r="N31" s="39"/>
    </row>
    <row r="32" spans="1:14" s="3" customFormat="1">
      <c r="A32" s="49"/>
      <c r="B32" s="66"/>
      <c r="C32" s="51">
        <v>4260</v>
      </c>
      <c r="D32" s="37" t="s">
        <v>24</v>
      </c>
      <c r="E32" s="52">
        <v>0</v>
      </c>
      <c r="F32" s="52">
        <v>0</v>
      </c>
      <c r="G32" s="52">
        <v>15000</v>
      </c>
      <c r="H32" s="52">
        <v>0</v>
      </c>
      <c r="I32" s="6"/>
      <c r="J32" s="6"/>
      <c r="K32" s="6"/>
      <c r="L32" s="6"/>
      <c r="N32" s="39"/>
    </row>
    <row r="33" spans="1:14" s="3" customFormat="1">
      <c r="A33" s="41">
        <v>758</v>
      </c>
      <c r="B33" s="42"/>
      <c r="C33" s="42"/>
      <c r="D33" s="43" t="s">
        <v>19</v>
      </c>
      <c r="E33" s="21">
        <f t="shared" ref="E33:H36" si="0">E34</f>
        <v>0</v>
      </c>
      <c r="F33" s="21">
        <f t="shared" si="0"/>
        <v>0</v>
      </c>
      <c r="G33" s="21">
        <f t="shared" si="0"/>
        <v>0</v>
      </c>
      <c r="H33" s="21">
        <f t="shared" si="0"/>
        <v>21112</v>
      </c>
      <c r="I33" s="6"/>
      <c r="J33" s="6"/>
      <c r="K33" s="6"/>
      <c r="L33" s="6"/>
    </row>
    <row r="34" spans="1:14" s="3" customFormat="1">
      <c r="A34" s="49"/>
      <c r="B34" s="33">
        <v>75818</v>
      </c>
      <c r="C34" s="34"/>
      <c r="D34" s="35" t="s">
        <v>20</v>
      </c>
      <c r="E34" s="36">
        <f t="shared" si="0"/>
        <v>0</v>
      </c>
      <c r="F34" s="36">
        <f t="shared" si="0"/>
        <v>0</v>
      </c>
      <c r="G34" s="36">
        <f t="shared" si="0"/>
        <v>0</v>
      </c>
      <c r="H34" s="36">
        <f t="shared" si="0"/>
        <v>21112</v>
      </c>
      <c r="I34" s="6"/>
      <c r="J34" s="6"/>
      <c r="K34" s="6"/>
      <c r="L34" s="6"/>
      <c r="N34" s="39"/>
    </row>
    <row r="35" spans="1:14" s="3" customFormat="1" ht="13.5">
      <c r="A35" s="49"/>
      <c r="B35" s="45"/>
      <c r="C35" s="34"/>
      <c r="D35" s="40" t="s">
        <v>21</v>
      </c>
      <c r="E35" s="44">
        <f t="shared" si="0"/>
        <v>0</v>
      </c>
      <c r="F35" s="44">
        <f t="shared" si="0"/>
        <v>0</v>
      </c>
      <c r="G35" s="44">
        <f t="shared" si="0"/>
        <v>0</v>
      </c>
      <c r="H35" s="44">
        <f t="shared" si="0"/>
        <v>21112</v>
      </c>
      <c r="I35" s="6"/>
      <c r="J35" s="6"/>
      <c r="K35" s="6"/>
      <c r="L35" s="6"/>
      <c r="N35" s="39"/>
    </row>
    <row r="36" spans="1:14" s="3" customFormat="1">
      <c r="A36" s="49"/>
      <c r="B36" s="45"/>
      <c r="C36" s="34">
        <v>4810</v>
      </c>
      <c r="D36" s="37" t="s">
        <v>22</v>
      </c>
      <c r="E36" s="38">
        <f t="shared" si="0"/>
        <v>0</v>
      </c>
      <c r="F36" s="38">
        <f t="shared" si="0"/>
        <v>0</v>
      </c>
      <c r="G36" s="38">
        <f t="shared" si="0"/>
        <v>0</v>
      </c>
      <c r="H36" s="38">
        <f t="shared" si="0"/>
        <v>21112</v>
      </c>
      <c r="I36" s="6"/>
      <c r="J36" s="6"/>
      <c r="K36" s="6"/>
      <c r="L36" s="6"/>
    </row>
    <row r="37" spans="1:14" s="18" customFormat="1">
      <c r="A37" s="49"/>
      <c r="B37" s="45"/>
      <c r="C37" s="55"/>
      <c r="D37" s="50" t="s">
        <v>28</v>
      </c>
      <c r="E37" s="38">
        <v>0</v>
      </c>
      <c r="F37" s="38">
        <v>0</v>
      </c>
      <c r="G37" s="38">
        <v>0</v>
      </c>
      <c r="H37" s="38">
        <f>4226+586+1300+15000</f>
        <v>21112</v>
      </c>
      <c r="I37" s="4"/>
      <c r="J37" s="4"/>
      <c r="K37" s="4"/>
      <c r="L37" s="4"/>
      <c r="M37" s="4"/>
      <c r="N37" s="4"/>
    </row>
    <row r="38" spans="1:14" s="23" customFormat="1">
      <c r="A38" s="19">
        <v>801</v>
      </c>
      <c r="B38" s="19"/>
      <c r="C38" s="19"/>
      <c r="D38" s="20" t="s">
        <v>17</v>
      </c>
      <c r="E38" s="21">
        <f>E39+E46+E53</f>
        <v>60000</v>
      </c>
      <c r="F38" s="21">
        <f>F39+F46+F53</f>
        <v>0</v>
      </c>
      <c r="G38" s="21">
        <f>G39+G46+G53</f>
        <v>128612</v>
      </c>
      <c r="H38" s="21">
        <f>H39+H46+H53</f>
        <v>68612</v>
      </c>
    </row>
    <row r="39" spans="1:14" s="23" customFormat="1">
      <c r="A39" s="53"/>
      <c r="B39" s="33">
        <v>80120</v>
      </c>
      <c r="C39" s="34"/>
      <c r="D39" s="35" t="s">
        <v>38</v>
      </c>
      <c r="E39" s="36">
        <f>E40</f>
        <v>0</v>
      </c>
      <c r="F39" s="36">
        <f>F40</f>
        <v>0</v>
      </c>
      <c r="G39" s="36">
        <f>G40</f>
        <v>13000</v>
      </c>
      <c r="H39" s="36">
        <f>H40</f>
        <v>48946</v>
      </c>
    </row>
    <row r="40" spans="1:14" s="23" customFormat="1" ht="13.5">
      <c r="A40" s="53"/>
      <c r="B40" s="105"/>
      <c r="C40" s="34"/>
      <c r="D40" s="40" t="s">
        <v>33</v>
      </c>
      <c r="E40" s="44">
        <f>E41+E44</f>
        <v>0</v>
      </c>
      <c r="F40" s="44">
        <f>F41+F44</f>
        <v>0</v>
      </c>
      <c r="G40" s="44">
        <f>G41+G44</f>
        <v>13000</v>
      </c>
      <c r="H40" s="44">
        <f>H41+H44</f>
        <v>48946</v>
      </c>
    </row>
    <row r="41" spans="1:14" s="23" customFormat="1" ht="25.5">
      <c r="A41" s="53"/>
      <c r="B41" s="106"/>
      <c r="C41" s="51">
        <v>2540</v>
      </c>
      <c r="D41" s="37" t="s">
        <v>57</v>
      </c>
      <c r="E41" s="52">
        <f>E42+E43</f>
        <v>0</v>
      </c>
      <c r="F41" s="52">
        <f>F42+F43</f>
        <v>0</v>
      </c>
      <c r="G41" s="52">
        <f>G42+G43</f>
        <v>13000</v>
      </c>
      <c r="H41" s="52">
        <f>H42+H43</f>
        <v>18000</v>
      </c>
    </row>
    <row r="42" spans="1:14" s="23" customFormat="1">
      <c r="A42" s="53"/>
      <c r="B42" s="106"/>
      <c r="C42" s="74"/>
      <c r="D42" s="75" t="s">
        <v>59</v>
      </c>
      <c r="E42" s="76">
        <v>0</v>
      </c>
      <c r="F42" s="76">
        <v>0</v>
      </c>
      <c r="G42" s="76">
        <v>0</v>
      </c>
      <c r="H42" s="84">
        <v>18000</v>
      </c>
    </row>
    <row r="43" spans="1:14" s="23" customFormat="1">
      <c r="A43" s="53"/>
      <c r="B43" s="106"/>
      <c r="C43" s="74"/>
      <c r="D43" s="75" t="s">
        <v>60</v>
      </c>
      <c r="E43" s="76">
        <v>0</v>
      </c>
      <c r="F43" s="76">
        <v>0</v>
      </c>
      <c r="G43" s="76">
        <v>13000</v>
      </c>
      <c r="H43" s="84">
        <v>0</v>
      </c>
    </row>
    <row r="44" spans="1:14" s="23" customFormat="1" ht="51">
      <c r="A44" s="53"/>
      <c r="B44" s="106"/>
      <c r="C44" s="51">
        <v>2590</v>
      </c>
      <c r="D44" s="37" t="s">
        <v>58</v>
      </c>
      <c r="E44" s="52">
        <v>0</v>
      </c>
      <c r="F44" s="52">
        <v>0</v>
      </c>
      <c r="G44" s="52">
        <v>0</v>
      </c>
      <c r="H44" s="52">
        <v>30946</v>
      </c>
    </row>
    <row r="45" spans="1:14" s="23" customFormat="1">
      <c r="A45" s="53"/>
      <c r="B45" s="107"/>
      <c r="C45" s="74"/>
      <c r="D45" s="75" t="s">
        <v>61</v>
      </c>
      <c r="E45" s="76">
        <v>0</v>
      </c>
      <c r="F45" s="76">
        <v>0</v>
      </c>
      <c r="G45" s="76">
        <v>0</v>
      </c>
      <c r="H45" s="84">
        <v>30946</v>
      </c>
    </row>
    <row r="46" spans="1:14" s="23" customFormat="1">
      <c r="A46" s="53"/>
      <c r="B46" s="33">
        <v>80130</v>
      </c>
      <c r="C46" s="34"/>
      <c r="D46" s="35" t="s">
        <v>29</v>
      </c>
      <c r="E46" s="36">
        <f t="shared" ref="E46:H47" si="1">E47</f>
        <v>0</v>
      </c>
      <c r="F46" s="36">
        <f t="shared" si="1"/>
        <v>0</v>
      </c>
      <c r="G46" s="36">
        <f t="shared" si="1"/>
        <v>55612</v>
      </c>
      <c r="H46" s="36">
        <f t="shared" si="1"/>
        <v>19666</v>
      </c>
    </row>
    <row r="47" spans="1:14" s="23" customFormat="1" ht="13.5">
      <c r="A47" s="53"/>
      <c r="B47" s="99"/>
      <c r="C47" s="34"/>
      <c r="D47" s="40" t="s">
        <v>33</v>
      </c>
      <c r="E47" s="44">
        <f t="shared" si="1"/>
        <v>0</v>
      </c>
      <c r="F47" s="44">
        <f t="shared" si="1"/>
        <v>0</v>
      </c>
      <c r="G47" s="44">
        <f t="shared" si="1"/>
        <v>55612</v>
      </c>
      <c r="H47" s="44">
        <f t="shared" si="1"/>
        <v>19666</v>
      </c>
    </row>
    <row r="48" spans="1:14" s="23" customFormat="1" ht="25.5">
      <c r="A48" s="53"/>
      <c r="B48" s="108"/>
      <c r="C48" s="51">
        <v>2540</v>
      </c>
      <c r="D48" s="37" t="s">
        <v>57</v>
      </c>
      <c r="E48" s="52">
        <f>E49+E50+E51+E52</f>
        <v>0</v>
      </c>
      <c r="F48" s="52">
        <f>F49+F50+F51+F52</f>
        <v>0</v>
      </c>
      <c r="G48" s="52">
        <f>G49+G50+G51+G52</f>
        <v>55612</v>
      </c>
      <c r="H48" s="52">
        <f>H49+H50+H51+H52</f>
        <v>19666</v>
      </c>
    </row>
    <row r="49" spans="1:8" s="23" customFormat="1" ht="22.5">
      <c r="A49" s="53"/>
      <c r="B49" s="108"/>
      <c r="C49" s="74"/>
      <c r="D49" s="75" t="s">
        <v>62</v>
      </c>
      <c r="E49" s="76">
        <v>0</v>
      </c>
      <c r="F49" s="76">
        <v>0</v>
      </c>
      <c r="G49" s="76">
        <v>0</v>
      </c>
      <c r="H49" s="84">
        <v>19666</v>
      </c>
    </row>
    <row r="50" spans="1:8" s="23" customFormat="1" ht="22.5">
      <c r="A50" s="53"/>
      <c r="B50" s="108"/>
      <c r="C50" s="74"/>
      <c r="D50" s="75" t="s">
        <v>63</v>
      </c>
      <c r="E50" s="76">
        <v>0</v>
      </c>
      <c r="F50" s="76">
        <v>0</v>
      </c>
      <c r="G50" s="76">
        <v>22612</v>
      </c>
      <c r="H50" s="84">
        <v>0</v>
      </c>
    </row>
    <row r="51" spans="1:8" s="23" customFormat="1" ht="22.5">
      <c r="A51" s="53"/>
      <c r="B51" s="108"/>
      <c r="C51" s="74"/>
      <c r="D51" s="75" t="s">
        <v>64</v>
      </c>
      <c r="E51" s="76">
        <v>0</v>
      </c>
      <c r="F51" s="76">
        <v>0</v>
      </c>
      <c r="G51" s="76">
        <v>12000</v>
      </c>
      <c r="H51" s="84">
        <v>0</v>
      </c>
    </row>
    <row r="52" spans="1:8" s="23" customFormat="1" ht="22.5">
      <c r="A52" s="53"/>
      <c r="B52" s="108"/>
      <c r="C52" s="74"/>
      <c r="D52" s="75" t="s">
        <v>65</v>
      </c>
      <c r="E52" s="76">
        <v>0</v>
      </c>
      <c r="F52" s="76">
        <v>0</v>
      </c>
      <c r="G52" s="76">
        <v>21000</v>
      </c>
      <c r="H52" s="84">
        <v>0</v>
      </c>
    </row>
    <row r="53" spans="1:8" s="23" customFormat="1">
      <c r="A53" s="53"/>
      <c r="B53" s="33">
        <v>80195</v>
      </c>
      <c r="C53" s="34"/>
      <c r="D53" s="35" t="s">
        <v>26</v>
      </c>
      <c r="E53" s="36">
        <f>E54+E57</f>
        <v>60000</v>
      </c>
      <c r="F53" s="36">
        <f>F54+F57</f>
        <v>0</v>
      </c>
      <c r="G53" s="36">
        <f>G54+G57</f>
        <v>60000</v>
      </c>
      <c r="H53" s="36">
        <f>H54+H57</f>
        <v>0</v>
      </c>
    </row>
    <row r="54" spans="1:8" s="23" customFormat="1" ht="27">
      <c r="A54" s="53"/>
      <c r="B54" s="99"/>
      <c r="C54" s="34"/>
      <c r="D54" s="40" t="s">
        <v>47</v>
      </c>
      <c r="E54" s="44">
        <f>E55+E56</f>
        <v>60000</v>
      </c>
      <c r="F54" s="44">
        <f>F55+F56</f>
        <v>0</v>
      </c>
      <c r="G54" s="44">
        <f>G55+G56</f>
        <v>0</v>
      </c>
      <c r="H54" s="44">
        <f>H55+H56</f>
        <v>0</v>
      </c>
    </row>
    <row r="55" spans="1:8" s="23" customFormat="1" ht="76.5">
      <c r="A55" s="53"/>
      <c r="B55" s="108"/>
      <c r="C55" s="51" t="s">
        <v>41</v>
      </c>
      <c r="D55" s="37" t="s">
        <v>42</v>
      </c>
      <c r="E55" s="52">
        <v>51000</v>
      </c>
      <c r="F55" s="52">
        <v>0</v>
      </c>
      <c r="G55" s="52">
        <v>0</v>
      </c>
      <c r="H55" s="52">
        <v>0</v>
      </c>
    </row>
    <row r="56" spans="1:8" s="23" customFormat="1" ht="76.5">
      <c r="A56" s="53"/>
      <c r="B56" s="108"/>
      <c r="C56" s="51" t="s">
        <v>43</v>
      </c>
      <c r="D56" s="37" t="s">
        <v>42</v>
      </c>
      <c r="E56" s="52">
        <v>9000</v>
      </c>
      <c r="F56" s="52">
        <v>0</v>
      </c>
      <c r="G56" s="52">
        <v>0</v>
      </c>
      <c r="H56" s="52">
        <v>0</v>
      </c>
    </row>
    <row r="57" spans="1:8" s="23" customFormat="1" ht="27">
      <c r="A57" s="53"/>
      <c r="B57" s="108"/>
      <c r="C57" s="51"/>
      <c r="D57" s="40" t="s">
        <v>47</v>
      </c>
      <c r="E57" s="44">
        <f>E58+E59</f>
        <v>0</v>
      </c>
      <c r="F57" s="44">
        <f>F58+F59</f>
        <v>0</v>
      </c>
      <c r="G57" s="44">
        <f>G58+G59</f>
        <v>60000</v>
      </c>
      <c r="H57" s="44">
        <f>H58+H59</f>
        <v>0</v>
      </c>
    </row>
    <row r="58" spans="1:8" s="23" customFormat="1" ht="25.5">
      <c r="A58" s="53"/>
      <c r="B58" s="108"/>
      <c r="C58" s="51" t="s">
        <v>45</v>
      </c>
      <c r="D58" s="37" t="s">
        <v>44</v>
      </c>
      <c r="E58" s="52">
        <v>0</v>
      </c>
      <c r="F58" s="52">
        <v>0</v>
      </c>
      <c r="G58" s="52">
        <v>51000</v>
      </c>
      <c r="H58" s="52">
        <v>0</v>
      </c>
    </row>
    <row r="59" spans="1:8" s="23" customFormat="1" ht="25.5">
      <c r="A59" s="68"/>
      <c r="B59" s="100"/>
      <c r="C59" s="51" t="s">
        <v>46</v>
      </c>
      <c r="D59" s="37" t="s">
        <v>44</v>
      </c>
      <c r="E59" s="52">
        <v>0</v>
      </c>
      <c r="F59" s="52">
        <v>0</v>
      </c>
      <c r="G59" s="52">
        <v>9000</v>
      </c>
      <c r="H59" s="52">
        <v>0</v>
      </c>
    </row>
  </sheetData>
  <mergeCells count="18">
    <mergeCell ref="B40:B45"/>
    <mergeCell ref="B54:B59"/>
    <mergeCell ref="B47:B52"/>
    <mergeCell ref="A5:H5"/>
    <mergeCell ref="A6:H6"/>
    <mergeCell ref="A7:H7"/>
    <mergeCell ref="E9:F9"/>
    <mergeCell ref="G9:H9"/>
    <mergeCell ref="E11:H11"/>
    <mergeCell ref="C9:C11"/>
    <mergeCell ref="A9:A11"/>
    <mergeCell ref="B9:B11"/>
    <mergeCell ref="D9:D11"/>
    <mergeCell ref="A22:A24"/>
    <mergeCell ref="B23:B24"/>
    <mergeCell ref="B19:B20"/>
    <mergeCell ref="A15:A20"/>
    <mergeCell ref="B16:B17"/>
  </mergeCells>
  <phoneticPr fontId="13" type="noConversion"/>
  <pageMargins left="0.39370078740157483" right="0.19685039370078741" top="0.19685039370078741" bottom="0.39370078740157483" header="0.19685039370078741" footer="0.19685039370078741"/>
  <pageSetup paperSize="9" scale="95" orientation="portrait" r:id="rId1"/>
  <headerFooter alignWithMargins="0"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abSelected="1" zoomScaleNormal="100" workbookViewId="0">
      <selection sqref="A1:H22"/>
    </sheetView>
  </sheetViews>
  <sheetFormatPr defaultRowHeight="12.75"/>
  <cols>
    <col min="1" max="1" width="5" bestFit="1" customWidth="1"/>
    <col min="2" max="2" width="7.85546875" bestFit="1" customWidth="1"/>
    <col min="3" max="3" width="7.42578125" customWidth="1"/>
    <col min="4" max="4" width="37.42578125" customWidth="1"/>
    <col min="5" max="5" width="9.85546875" bestFit="1" customWidth="1"/>
    <col min="6" max="6" width="9.28515625" bestFit="1" customWidth="1"/>
    <col min="7" max="7" width="10.140625" bestFit="1" customWidth="1"/>
    <col min="8" max="8" width="10.7109375" bestFit="1" customWidth="1"/>
  </cols>
  <sheetData>
    <row r="1" spans="1:14">
      <c r="A1" s="25"/>
      <c r="B1" s="25"/>
      <c r="C1" s="25"/>
      <c r="D1" s="1"/>
      <c r="E1" s="1"/>
      <c r="F1" s="2" t="s">
        <v>13</v>
      </c>
      <c r="G1" s="1"/>
      <c r="H1" s="1"/>
    </row>
    <row r="2" spans="1:14">
      <c r="A2" s="25"/>
      <c r="B2" s="25"/>
      <c r="C2" s="25"/>
      <c r="D2" s="1"/>
      <c r="E2" s="1"/>
      <c r="F2" s="2" t="s">
        <v>89</v>
      </c>
      <c r="G2" s="8"/>
      <c r="H2" s="8"/>
    </row>
    <row r="3" spans="1:14">
      <c r="A3" s="25"/>
      <c r="B3" s="25"/>
      <c r="C3" s="25"/>
      <c r="D3" s="1"/>
      <c r="E3" s="1"/>
      <c r="F3" s="2" t="s">
        <v>1</v>
      </c>
      <c r="G3" s="8"/>
      <c r="H3" s="8"/>
    </row>
    <row r="4" spans="1:14">
      <c r="A4" s="25"/>
      <c r="B4" s="25"/>
      <c r="C4" s="25"/>
      <c r="D4" s="1"/>
      <c r="E4" s="1"/>
      <c r="F4" s="2" t="s">
        <v>90</v>
      </c>
      <c r="G4" s="8"/>
      <c r="H4" s="8"/>
    </row>
    <row r="5" spans="1:14">
      <c r="A5" s="109" t="s">
        <v>2</v>
      </c>
      <c r="B5" s="109"/>
      <c r="C5" s="109"/>
      <c r="D5" s="109"/>
      <c r="E5" s="109"/>
      <c r="F5" s="109"/>
      <c r="G5" s="109"/>
      <c r="H5" s="109"/>
    </row>
    <row r="6" spans="1:14">
      <c r="A6" s="109" t="s">
        <v>16</v>
      </c>
      <c r="B6" s="109"/>
      <c r="C6" s="109"/>
      <c r="D6" s="109"/>
      <c r="E6" s="109"/>
      <c r="F6" s="109"/>
      <c r="G6" s="109"/>
      <c r="H6" s="109"/>
    </row>
    <row r="7" spans="1:14">
      <c r="A7" s="109" t="s">
        <v>3</v>
      </c>
      <c r="B7" s="109"/>
      <c r="C7" s="109"/>
      <c r="D7" s="109"/>
      <c r="E7" s="109"/>
      <c r="F7" s="109"/>
      <c r="G7" s="109"/>
      <c r="H7" s="109"/>
    </row>
    <row r="8" spans="1:14">
      <c r="A8" s="26"/>
      <c r="B8" s="26"/>
      <c r="C8" s="26"/>
      <c r="D8" s="26"/>
      <c r="E8" s="26"/>
      <c r="F8" s="26"/>
      <c r="G8" s="26"/>
      <c r="H8" s="26"/>
    </row>
    <row r="9" spans="1:14">
      <c r="A9" s="103" t="s">
        <v>6</v>
      </c>
      <c r="B9" s="103" t="s">
        <v>7</v>
      </c>
      <c r="C9" s="103" t="s">
        <v>8</v>
      </c>
      <c r="D9" s="87" t="s">
        <v>9</v>
      </c>
      <c r="E9" s="87" t="s">
        <v>4</v>
      </c>
      <c r="F9" s="87"/>
      <c r="G9" s="87" t="s">
        <v>5</v>
      </c>
      <c r="H9" s="87"/>
    </row>
    <row r="10" spans="1:14">
      <c r="A10" s="103"/>
      <c r="B10" s="103"/>
      <c r="C10" s="103"/>
      <c r="D10" s="87"/>
      <c r="E10" s="12" t="s">
        <v>10</v>
      </c>
      <c r="F10" s="12" t="s">
        <v>11</v>
      </c>
      <c r="G10" s="12" t="s">
        <v>10</v>
      </c>
      <c r="H10" s="12" t="s">
        <v>11</v>
      </c>
    </row>
    <row r="11" spans="1:14">
      <c r="A11" s="103"/>
      <c r="B11" s="103"/>
      <c r="C11" s="103"/>
      <c r="D11" s="87"/>
      <c r="E11" s="101" t="s">
        <v>14</v>
      </c>
      <c r="F11" s="102"/>
      <c r="G11" s="102"/>
      <c r="H11" s="102"/>
    </row>
    <row r="12" spans="1:14" s="32" customFormat="1" ht="11.25">
      <c r="A12" s="30">
        <v>1</v>
      </c>
      <c r="B12" s="30">
        <v>2</v>
      </c>
      <c r="C12" s="30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</row>
    <row r="13" spans="1:14">
      <c r="A13" s="27"/>
      <c r="B13" s="27"/>
      <c r="C13" s="27"/>
      <c r="D13" s="28" t="s">
        <v>88</v>
      </c>
      <c r="E13" s="29">
        <f>E14</f>
        <v>0</v>
      </c>
      <c r="F13" s="29">
        <f>F14</f>
        <v>0</v>
      </c>
      <c r="G13" s="29">
        <f>G14</f>
        <v>8786</v>
      </c>
      <c r="H13" s="29">
        <f>H14</f>
        <v>8786</v>
      </c>
      <c r="I13" s="5"/>
      <c r="J13" s="5"/>
      <c r="K13" s="5"/>
      <c r="L13" s="5"/>
      <c r="M13" s="5"/>
      <c r="N13" s="5"/>
    </row>
    <row r="14" spans="1:14" s="3" customFormat="1">
      <c r="A14" s="41">
        <v>801</v>
      </c>
      <c r="B14" s="42"/>
      <c r="C14" s="42"/>
      <c r="D14" s="43" t="s">
        <v>17</v>
      </c>
      <c r="E14" s="21">
        <f>E15+E19</f>
        <v>0</v>
      </c>
      <c r="F14" s="21">
        <f>F15+F19</f>
        <v>0</v>
      </c>
      <c r="G14" s="21">
        <f>G15+G19</f>
        <v>8786</v>
      </c>
      <c r="H14" s="21">
        <f>H15+H19</f>
        <v>8786</v>
      </c>
      <c r="I14" s="6"/>
      <c r="J14" s="6"/>
      <c r="K14" s="6"/>
      <c r="L14" s="6"/>
    </row>
    <row r="15" spans="1:14" s="3" customFormat="1">
      <c r="A15" s="83"/>
      <c r="B15" s="33">
        <v>80120</v>
      </c>
      <c r="C15" s="34"/>
      <c r="D15" s="35" t="s">
        <v>38</v>
      </c>
      <c r="E15" s="36">
        <f>SUM(E16:E18)</f>
        <v>0</v>
      </c>
      <c r="F15" s="36">
        <f>SUM(F16:F18)</f>
        <v>0</v>
      </c>
      <c r="G15" s="36">
        <f>SUM(G16:G18)</f>
        <v>2564</v>
      </c>
      <c r="H15" s="36">
        <f>SUM(H16:H18)</f>
        <v>2564</v>
      </c>
      <c r="I15" s="6"/>
      <c r="J15" s="6"/>
      <c r="K15" s="6"/>
      <c r="L15" s="6"/>
      <c r="N15" s="39"/>
    </row>
    <row r="16" spans="1:14" s="3" customFormat="1">
      <c r="A16" s="57"/>
      <c r="B16" s="72"/>
      <c r="C16" s="51">
        <v>4040</v>
      </c>
      <c r="D16" s="37" t="s">
        <v>78</v>
      </c>
      <c r="E16" s="52">
        <v>0</v>
      </c>
      <c r="F16" s="52">
        <v>0</v>
      </c>
      <c r="G16" s="52">
        <v>0</v>
      </c>
      <c r="H16" s="52">
        <v>1987</v>
      </c>
      <c r="I16" s="6"/>
      <c r="J16" s="6"/>
      <c r="K16" s="6"/>
      <c r="L16" s="6"/>
      <c r="N16" s="39"/>
    </row>
    <row r="17" spans="1:14" s="3" customFormat="1">
      <c r="A17" s="57"/>
      <c r="B17" s="63"/>
      <c r="C17" s="51">
        <v>4110</v>
      </c>
      <c r="D17" s="37" t="s">
        <v>30</v>
      </c>
      <c r="E17" s="52">
        <v>0</v>
      </c>
      <c r="F17" s="52">
        <v>0</v>
      </c>
      <c r="G17" s="52">
        <v>2564</v>
      </c>
      <c r="H17" s="52">
        <v>0</v>
      </c>
      <c r="I17" s="6"/>
      <c r="J17" s="6"/>
      <c r="K17" s="6"/>
      <c r="L17" s="6"/>
      <c r="N17" s="39"/>
    </row>
    <row r="18" spans="1:14" s="3" customFormat="1" ht="25.5">
      <c r="A18" s="57"/>
      <c r="B18" s="64"/>
      <c r="C18" s="51">
        <v>4440</v>
      </c>
      <c r="D18" s="37" t="s">
        <v>74</v>
      </c>
      <c r="E18" s="52">
        <v>0</v>
      </c>
      <c r="F18" s="52">
        <v>0</v>
      </c>
      <c r="G18" s="52">
        <v>0</v>
      </c>
      <c r="H18" s="52">
        <v>577</v>
      </c>
      <c r="I18" s="6"/>
      <c r="J18" s="6"/>
      <c r="K18" s="6"/>
      <c r="L18" s="6"/>
      <c r="N18" s="39"/>
    </row>
    <row r="19" spans="1:14" s="3" customFormat="1">
      <c r="A19" s="57"/>
      <c r="B19" s="33">
        <v>80130</v>
      </c>
      <c r="C19" s="34"/>
      <c r="D19" s="35" t="s">
        <v>29</v>
      </c>
      <c r="E19" s="36">
        <f>SUM(E20:E22)</f>
        <v>0</v>
      </c>
      <c r="F19" s="36">
        <f>SUM(F20:F22)</f>
        <v>0</v>
      </c>
      <c r="G19" s="36">
        <f>SUM(G20:G22)</f>
        <v>6222</v>
      </c>
      <c r="H19" s="36">
        <f>SUM(H20:H22)</f>
        <v>6222</v>
      </c>
      <c r="I19" s="6"/>
      <c r="J19" s="6"/>
      <c r="K19" s="6"/>
      <c r="L19" s="6"/>
      <c r="N19" s="39"/>
    </row>
    <row r="20" spans="1:14" s="3" customFormat="1">
      <c r="A20" s="57"/>
      <c r="B20" s="96"/>
      <c r="C20" s="51">
        <v>4040</v>
      </c>
      <c r="D20" s="37" t="s">
        <v>78</v>
      </c>
      <c r="E20" s="52">
        <v>0</v>
      </c>
      <c r="F20" s="52">
        <v>0</v>
      </c>
      <c r="G20" s="52">
        <v>0</v>
      </c>
      <c r="H20" s="52">
        <v>4657</v>
      </c>
      <c r="I20" s="6"/>
      <c r="J20" s="6"/>
      <c r="K20" s="6"/>
      <c r="L20" s="6"/>
      <c r="N20" s="39"/>
    </row>
    <row r="21" spans="1:14" s="3" customFormat="1">
      <c r="A21" s="57"/>
      <c r="B21" s="97"/>
      <c r="C21" s="51">
        <v>4110</v>
      </c>
      <c r="D21" s="37" t="s">
        <v>30</v>
      </c>
      <c r="E21" s="52">
        <v>0</v>
      </c>
      <c r="F21" s="52">
        <v>0</v>
      </c>
      <c r="G21" s="52">
        <v>6222</v>
      </c>
      <c r="H21" s="52">
        <v>0</v>
      </c>
      <c r="I21" s="6"/>
      <c r="J21" s="6"/>
      <c r="K21" s="6"/>
      <c r="L21" s="6"/>
      <c r="N21" s="39"/>
    </row>
    <row r="22" spans="1:14" s="3" customFormat="1" ht="25.5">
      <c r="A22" s="56"/>
      <c r="B22" s="110"/>
      <c r="C22" s="51">
        <v>4440</v>
      </c>
      <c r="D22" s="37" t="s">
        <v>74</v>
      </c>
      <c r="E22" s="52">
        <v>0</v>
      </c>
      <c r="F22" s="52">
        <v>0</v>
      </c>
      <c r="G22" s="52">
        <v>0</v>
      </c>
      <c r="H22" s="52">
        <v>1565</v>
      </c>
      <c r="I22" s="6"/>
      <c r="J22" s="6"/>
      <c r="K22" s="6"/>
      <c r="L22" s="6"/>
      <c r="N22" s="39"/>
    </row>
  </sheetData>
  <mergeCells count="11">
    <mergeCell ref="B20:B22"/>
    <mergeCell ref="D9:D11"/>
    <mergeCell ref="E9:F9"/>
    <mergeCell ref="G9:H9"/>
    <mergeCell ref="E11:H11"/>
    <mergeCell ref="A5:H5"/>
    <mergeCell ref="A6:H6"/>
    <mergeCell ref="A7:H7"/>
    <mergeCell ref="A9:A11"/>
    <mergeCell ref="B9:B11"/>
    <mergeCell ref="C9:C11"/>
  </mergeCells>
  <pageMargins left="0.39370078740157483" right="0.19685039370078741" top="0.19685039370078741" bottom="0.39370078740157483" header="0.19685039370078741" footer="0.19685039370078741"/>
  <pageSetup paperSize="9" orientation="portrait" r:id="rId1"/>
  <headerFooter alignWithMargins="0">
    <oddFooter>Strona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H17"/>
    </sheetView>
  </sheetViews>
  <sheetFormatPr defaultRowHeight="12.75"/>
  <cols>
    <col min="1" max="1" width="5" bestFit="1" customWidth="1"/>
    <col min="2" max="2" width="7.85546875" bestFit="1" customWidth="1"/>
    <col min="3" max="3" width="7.42578125" customWidth="1"/>
    <col min="4" max="4" width="41.140625" bestFit="1" customWidth="1"/>
    <col min="5" max="5" width="9.85546875" bestFit="1" customWidth="1"/>
    <col min="6" max="6" width="9.28515625" bestFit="1" customWidth="1"/>
    <col min="7" max="7" width="10.140625" bestFit="1" customWidth="1"/>
    <col min="8" max="8" width="9.28515625" bestFit="1" customWidth="1"/>
  </cols>
  <sheetData>
    <row r="1" spans="1:14">
      <c r="A1" s="25"/>
      <c r="B1" s="25"/>
      <c r="C1" s="25"/>
      <c r="D1" s="1"/>
      <c r="E1" s="1"/>
      <c r="F1" s="2" t="s">
        <v>13</v>
      </c>
      <c r="G1" s="1"/>
      <c r="H1" s="1"/>
    </row>
    <row r="2" spans="1:14">
      <c r="A2" s="25"/>
      <c r="B2" s="25"/>
      <c r="C2" s="25"/>
      <c r="D2" s="1"/>
      <c r="E2" s="1"/>
      <c r="F2" s="2" t="s">
        <v>89</v>
      </c>
      <c r="G2" s="8"/>
      <c r="H2" s="8"/>
    </row>
    <row r="3" spans="1:14">
      <c r="A3" s="25"/>
      <c r="B3" s="25"/>
      <c r="C3" s="25"/>
      <c r="D3" s="1"/>
      <c r="E3" s="1"/>
      <c r="F3" s="2" t="s">
        <v>1</v>
      </c>
      <c r="G3" s="8"/>
      <c r="H3" s="8"/>
    </row>
    <row r="4" spans="1:14">
      <c r="A4" s="25"/>
      <c r="B4" s="25"/>
      <c r="C4" s="25"/>
      <c r="D4" s="1"/>
      <c r="E4" s="1"/>
      <c r="F4" s="2" t="s">
        <v>90</v>
      </c>
      <c r="G4" s="8"/>
      <c r="H4" s="8"/>
    </row>
    <row r="5" spans="1:14">
      <c r="A5" s="109" t="s">
        <v>2</v>
      </c>
      <c r="B5" s="109"/>
      <c r="C5" s="109"/>
      <c r="D5" s="109"/>
      <c r="E5" s="109"/>
      <c r="F5" s="109"/>
      <c r="G5" s="109"/>
      <c r="H5" s="109"/>
    </row>
    <row r="6" spans="1:14">
      <c r="A6" s="109" t="s">
        <v>16</v>
      </c>
      <c r="B6" s="109"/>
      <c r="C6" s="109"/>
      <c r="D6" s="109"/>
      <c r="E6" s="109"/>
      <c r="F6" s="109"/>
      <c r="G6" s="109"/>
      <c r="H6" s="109"/>
    </row>
    <row r="7" spans="1:14">
      <c r="A7" s="109" t="s">
        <v>3</v>
      </c>
      <c r="B7" s="109"/>
      <c r="C7" s="109"/>
      <c r="D7" s="109"/>
      <c r="E7" s="109"/>
      <c r="F7" s="109"/>
      <c r="G7" s="109"/>
      <c r="H7" s="109"/>
    </row>
    <row r="8" spans="1:14">
      <c r="A8" s="26"/>
      <c r="B8" s="26"/>
      <c r="C8" s="26"/>
      <c r="D8" s="26"/>
      <c r="E8" s="26"/>
      <c r="F8" s="26"/>
      <c r="G8" s="26"/>
      <c r="H8" s="26"/>
    </row>
    <row r="9" spans="1:14">
      <c r="A9" s="103" t="s">
        <v>6</v>
      </c>
      <c r="B9" s="103" t="s">
        <v>7</v>
      </c>
      <c r="C9" s="103" t="s">
        <v>8</v>
      </c>
      <c r="D9" s="87" t="s">
        <v>9</v>
      </c>
      <c r="E9" s="87" t="s">
        <v>4</v>
      </c>
      <c r="F9" s="87"/>
      <c r="G9" s="87" t="s">
        <v>5</v>
      </c>
      <c r="H9" s="87"/>
    </row>
    <row r="10" spans="1:14">
      <c r="A10" s="103"/>
      <c r="B10" s="103"/>
      <c r="C10" s="103"/>
      <c r="D10" s="87"/>
      <c r="E10" s="12" t="s">
        <v>10</v>
      </c>
      <c r="F10" s="12" t="s">
        <v>11</v>
      </c>
      <c r="G10" s="12" t="s">
        <v>10</v>
      </c>
      <c r="H10" s="12" t="s">
        <v>11</v>
      </c>
    </row>
    <row r="11" spans="1:14">
      <c r="A11" s="103"/>
      <c r="B11" s="103"/>
      <c r="C11" s="103"/>
      <c r="D11" s="87"/>
      <c r="E11" s="101" t="s">
        <v>14</v>
      </c>
      <c r="F11" s="102"/>
      <c r="G11" s="102"/>
      <c r="H11" s="102"/>
    </row>
    <row r="12" spans="1:14" s="32" customFormat="1" ht="11.25">
      <c r="A12" s="30">
        <v>1</v>
      </c>
      <c r="B12" s="30">
        <v>2</v>
      </c>
      <c r="C12" s="30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</row>
    <row r="13" spans="1:14">
      <c r="A13" s="27"/>
      <c r="B13" s="27"/>
      <c r="C13" s="27"/>
      <c r="D13" s="28" t="s">
        <v>40</v>
      </c>
      <c r="E13" s="29">
        <f t="shared" ref="E13:H14" si="0">E14</f>
        <v>0</v>
      </c>
      <c r="F13" s="29">
        <f t="shared" si="0"/>
        <v>0</v>
      </c>
      <c r="G13" s="29">
        <f t="shared" si="0"/>
        <v>1880</v>
      </c>
      <c r="H13" s="29">
        <f t="shared" si="0"/>
        <v>1880</v>
      </c>
      <c r="I13" s="5"/>
      <c r="J13" s="5"/>
      <c r="K13" s="5"/>
      <c r="L13" s="5"/>
      <c r="M13" s="5"/>
      <c r="N13" s="5"/>
    </row>
    <row r="14" spans="1:14" s="3" customFormat="1">
      <c r="A14" s="41">
        <v>801</v>
      </c>
      <c r="B14" s="42"/>
      <c r="C14" s="42"/>
      <c r="D14" s="43" t="s">
        <v>17</v>
      </c>
      <c r="E14" s="21">
        <f t="shared" si="0"/>
        <v>0</v>
      </c>
      <c r="F14" s="21">
        <f t="shared" si="0"/>
        <v>0</v>
      </c>
      <c r="G14" s="21">
        <f t="shared" si="0"/>
        <v>1880</v>
      </c>
      <c r="H14" s="21">
        <f t="shared" si="0"/>
        <v>1880</v>
      </c>
      <c r="I14" s="6"/>
      <c r="J14" s="6"/>
      <c r="K14" s="6"/>
      <c r="L14" s="6"/>
    </row>
    <row r="15" spans="1:14">
      <c r="A15" s="69"/>
      <c r="B15" s="33">
        <v>80120</v>
      </c>
      <c r="C15" s="34"/>
      <c r="D15" s="35" t="s">
        <v>38</v>
      </c>
      <c r="E15" s="36">
        <f>E16+E17</f>
        <v>0</v>
      </c>
      <c r="F15" s="36">
        <f>F16+F17</f>
        <v>0</v>
      </c>
      <c r="G15" s="36">
        <f>G16+G17</f>
        <v>1880</v>
      </c>
      <c r="H15" s="36">
        <f>H16+H17</f>
        <v>1880</v>
      </c>
    </row>
    <row r="16" spans="1:14">
      <c r="A16" s="70"/>
      <c r="B16" s="72"/>
      <c r="C16" s="51">
        <v>4010</v>
      </c>
      <c r="D16" s="37" t="s">
        <v>23</v>
      </c>
      <c r="E16" s="52">
        <v>0</v>
      </c>
      <c r="F16" s="52">
        <v>0</v>
      </c>
      <c r="G16" s="52">
        <v>0</v>
      </c>
      <c r="H16" s="52">
        <v>1880</v>
      </c>
    </row>
    <row r="17" spans="1:8">
      <c r="A17" s="71"/>
      <c r="B17" s="64"/>
      <c r="C17" s="51">
        <v>4170</v>
      </c>
      <c r="D17" s="37" t="s">
        <v>39</v>
      </c>
      <c r="E17" s="52">
        <v>0</v>
      </c>
      <c r="F17" s="52">
        <v>0</v>
      </c>
      <c r="G17" s="52">
        <v>1880</v>
      </c>
      <c r="H17" s="52">
        <v>0</v>
      </c>
    </row>
  </sheetData>
  <mergeCells count="10">
    <mergeCell ref="E9:F9"/>
    <mergeCell ref="G9:H9"/>
    <mergeCell ref="E11:H11"/>
    <mergeCell ref="A5:H5"/>
    <mergeCell ref="A6:H6"/>
    <mergeCell ref="A7:H7"/>
    <mergeCell ref="A9:A11"/>
    <mergeCell ref="B9:B11"/>
    <mergeCell ref="C9:C11"/>
    <mergeCell ref="D9:D11"/>
  </mergeCells>
  <pageMargins left="0.39370078740157483" right="0.19685039370078741" top="0.19685039370078741" bottom="0.39370078740157483" header="0.19685039370078741" footer="0.19685039370078741"/>
  <pageSetup paperSize="9" scale="95" orientation="portrait" r:id="rId1"/>
  <headerFooter alignWithMargins="0">
    <oddFooter>Strona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workbookViewId="0">
      <selection sqref="A1:H20"/>
    </sheetView>
  </sheetViews>
  <sheetFormatPr defaultRowHeight="12.75"/>
  <cols>
    <col min="1" max="1" width="5" bestFit="1" customWidth="1"/>
    <col min="2" max="2" width="7.85546875" bestFit="1" customWidth="1"/>
    <col min="3" max="3" width="7.42578125" customWidth="1"/>
    <col min="4" max="4" width="41.140625" bestFit="1" customWidth="1"/>
    <col min="5" max="5" width="9.85546875" bestFit="1" customWidth="1"/>
    <col min="6" max="6" width="9.28515625" bestFit="1" customWidth="1"/>
    <col min="7" max="7" width="10.140625" bestFit="1" customWidth="1"/>
    <col min="8" max="8" width="9.28515625" bestFit="1" customWidth="1"/>
  </cols>
  <sheetData>
    <row r="1" spans="1:14">
      <c r="A1" s="25"/>
      <c r="B1" s="25"/>
      <c r="C1" s="25"/>
      <c r="D1" s="1"/>
      <c r="E1" s="1"/>
      <c r="F1" s="2" t="s">
        <v>13</v>
      </c>
      <c r="G1" s="1"/>
      <c r="H1" s="1"/>
    </row>
    <row r="2" spans="1:14">
      <c r="A2" s="25"/>
      <c r="B2" s="25"/>
      <c r="C2" s="25"/>
      <c r="D2" s="1"/>
      <c r="E2" s="1"/>
      <c r="F2" s="2" t="s">
        <v>89</v>
      </c>
      <c r="G2" s="8"/>
      <c r="H2" s="8"/>
    </row>
    <row r="3" spans="1:14">
      <c r="A3" s="25"/>
      <c r="B3" s="25"/>
      <c r="C3" s="25"/>
      <c r="D3" s="1"/>
      <c r="E3" s="1"/>
      <c r="F3" s="2" t="s">
        <v>1</v>
      </c>
      <c r="G3" s="8"/>
      <c r="H3" s="8"/>
    </row>
    <row r="4" spans="1:14">
      <c r="A4" s="25"/>
      <c r="B4" s="25"/>
      <c r="C4" s="25"/>
      <c r="D4" s="1"/>
      <c r="E4" s="1"/>
      <c r="F4" s="2" t="s">
        <v>90</v>
      </c>
      <c r="G4" s="8"/>
      <c r="H4" s="8"/>
    </row>
    <row r="5" spans="1:14">
      <c r="A5" s="109" t="s">
        <v>2</v>
      </c>
      <c r="B5" s="109"/>
      <c r="C5" s="109"/>
      <c r="D5" s="109"/>
      <c r="E5" s="109"/>
      <c r="F5" s="109"/>
      <c r="G5" s="109"/>
      <c r="H5" s="109"/>
    </row>
    <row r="6" spans="1:14">
      <c r="A6" s="109" t="s">
        <v>16</v>
      </c>
      <c r="B6" s="109"/>
      <c r="C6" s="109"/>
      <c r="D6" s="109"/>
      <c r="E6" s="109"/>
      <c r="F6" s="109"/>
      <c r="G6" s="109"/>
      <c r="H6" s="109"/>
    </row>
    <row r="7" spans="1:14">
      <c r="A7" s="109" t="s">
        <v>3</v>
      </c>
      <c r="B7" s="109"/>
      <c r="C7" s="109"/>
      <c r="D7" s="109"/>
      <c r="E7" s="109"/>
      <c r="F7" s="109"/>
      <c r="G7" s="109"/>
      <c r="H7" s="109"/>
    </row>
    <row r="8" spans="1:14">
      <c r="A8" s="26"/>
      <c r="B8" s="26"/>
      <c r="C8" s="26"/>
      <c r="D8" s="26"/>
      <c r="E8" s="26"/>
      <c r="F8" s="26"/>
      <c r="G8" s="26"/>
      <c r="H8" s="26"/>
    </row>
    <row r="9" spans="1:14">
      <c r="A9" s="103" t="s">
        <v>6</v>
      </c>
      <c r="B9" s="103" t="s">
        <v>7</v>
      </c>
      <c r="C9" s="103" t="s">
        <v>8</v>
      </c>
      <c r="D9" s="87" t="s">
        <v>9</v>
      </c>
      <c r="E9" s="87" t="s">
        <v>4</v>
      </c>
      <c r="F9" s="87"/>
      <c r="G9" s="87" t="s">
        <v>5</v>
      </c>
      <c r="H9" s="87"/>
    </row>
    <row r="10" spans="1:14">
      <c r="A10" s="103"/>
      <c r="B10" s="103"/>
      <c r="C10" s="103"/>
      <c r="D10" s="87"/>
      <c r="E10" s="12" t="s">
        <v>10</v>
      </c>
      <c r="F10" s="12" t="s">
        <v>11</v>
      </c>
      <c r="G10" s="12" t="s">
        <v>10</v>
      </c>
      <c r="H10" s="12" t="s">
        <v>11</v>
      </c>
    </row>
    <row r="11" spans="1:14">
      <c r="A11" s="103"/>
      <c r="B11" s="103"/>
      <c r="C11" s="103"/>
      <c r="D11" s="87"/>
      <c r="E11" s="101" t="s">
        <v>14</v>
      </c>
      <c r="F11" s="102"/>
      <c r="G11" s="102"/>
      <c r="H11" s="102"/>
    </row>
    <row r="12" spans="1:14" s="32" customFormat="1" ht="11.25">
      <c r="A12" s="30">
        <v>1</v>
      </c>
      <c r="B12" s="30">
        <v>2</v>
      </c>
      <c r="C12" s="30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</row>
    <row r="13" spans="1:14">
      <c r="A13" s="27"/>
      <c r="B13" s="27"/>
      <c r="C13" s="27"/>
      <c r="D13" s="28" t="s">
        <v>37</v>
      </c>
      <c r="E13" s="29">
        <f t="shared" ref="E13:H14" si="0">E14</f>
        <v>0</v>
      </c>
      <c r="F13" s="29">
        <f t="shared" si="0"/>
        <v>0</v>
      </c>
      <c r="G13" s="29">
        <f t="shared" si="0"/>
        <v>8726</v>
      </c>
      <c r="H13" s="29">
        <f t="shared" si="0"/>
        <v>4500</v>
      </c>
      <c r="I13" s="5"/>
      <c r="J13" s="5"/>
      <c r="K13" s="5"/>
      <c r="L13" s="5"/>
      <c r="M13" s="5"/>
      <c r="N13" s="5"/>
    </row>
    <row r="14" spans="1:14" s="3" customFormat="1">
      <c r="A14" s="41">
        <v>852</v>
      </c>
      <c r="B14" s="42"/>
      <c r="C14" s="42"/>
      <c r="D14" s="43" t="s">
        <v>34</v>
      </c>
      <c r="E14" s="21">
        <f t="shared" si="0"/>
        <v>0</v>
      </c>
      <c r="F14" s="21">
        <f t="shared" si="0"/>
        <v>0</v>
      </c>
      <c r="G14" s="21">
        <f t="shared" si="0"/>
        <v>8726</v>
      </c>
      <c r="H14" s="21">
        <f t="shared" si="0"/>
        <v>4500</v>
      </c>
      <c r="I14" s="6"/>
      <c r="J14" s="6"/>
      <c r="K14" s="6"/>
      <c r="L14" s="6"/>
    </row>
    <row r="15" spans="1:14" s="3" customFormat="1" ht="15" customHeight="1">
      <c r="A15" s="77"/>
      <c r="B15" s="33">
        <v>85201</v>
      </c>
      <c r="C15" s="34"/>
      <c r="D15" s="35" t="s">
        <v>35</v>
      </c>
      <c r="E15" s="36">
        <f>E16+E17+E18+E19</f>
        <v>0</v>
      </c>
      <c r="F15" s="36">
        <f>F16+F17+F18+F19</f>
        <v>0</v>
      </c>
      <c r="G15" s="36">
        <f>G16+G17+G18+G19</f>
        <v>8726</v>
      </c>
      <c r="H15" s="36">
        <f>H16+H17+H18+H19</f>
        <v>4500</v>
      </c>
      <c r="I15" s="6"/>
      <c r="J15" s="6"/>
      <c r="K15" s="6"/>
      <c r="L15" s="6"/>
      <c r="N15" s="39"/>
    </row>
    <row r="16" spans="1:14" s="23" customFormat="1" ht="25.5">
      <c r="A16" s="78"/>
      <c r="B16" s="80"/>
      <c r="C16" s="51">
        <v>3020</v>
      </c>
      <c r="D16" s="37" t="s">
        <v>36</v>
      </c>
      <c r="E16" s="52">
        <v>0</v>
      </c>
      <c r="F16" s="52">
        <v>0</v>
      </c>
      <c r="G16" s="52">
        <v>4226</v>
      </c>
      <c r="H16" s="52">
        <v>0</v>
      </c>
    </row>
    <row r="17" spans="1:8" ht="12.75" customHeight="1">
      <c r="A17" s="78"/>
      <c r="B17" s="81"/>
      <c r="C17" s="51">
        <v>4230</v>
      </c>
      <c r="D17" s="37" t="s">
        <v>66</v>
      </c>
      <c r="E17" s="52">
        <v>0</v>
      </c>
      <c r="F17" s="52">
        <v>0</v>
      </c>
      <c r="G17" s="52">
        <v>1500</v>
      </c>
      <c r="H17" s="52">
        <v>4500</v>
      </c>
    </row>
    <row r="18" spans="1:8" ht="12.75" customHeight="1">
      <c r="A18" s="78"/>
      <c r="B18" s="81"/>
      <c r="C18" s="51">
        <v>4260</v>
      </c>
      <c r="D18" s="37" t="s">
        <v>24</v>
      </c>
      <c r="E18" s="52">
        <v>0</v>
      </c>
      <c r="F18" s="52">
        <v>0</v>
      </c>
      <c r="G18" s="52">
        <v>3000</v>
      </c>
      <c r="H18" s="52">
        <v>0</v>
      </c>
    </row>
    <row r="19" spans="1:8" ht="12.75" customHeight="1">
      <c r="A19" s="79"/>
      <c r="B19" s="82"/>
      <c r="C19" s="51">
        <v>4300</v>
      </c>
      <c r="D19" s="37" t="s">
        <v>18</v>
      </c>
      <c r="E19" s="52">
        <v>0</v>
      </c>
      <c r="F19" s="52">
        <v>0</v>
      </c>
      <c r="G19" s="52">
        <v>0</v>
      </c>
      <c r="H19" s="52">
        <v>0</v>
      </c>
    </row>
  </sheetData>
  <mergeCells count="10">
    <mergeCell ref="A5:H5"/>
    <mergeCell ref="A6:H6"/>
    <mergeCell ref="A7:H7"/>
    <mergeCell ref="A9:A11"/>
    <mergeCell ref="B9:B11"/>
    <mergeCell ref="C9:C11"/>
    <mergeCell ref="D9:D11"/>
    <mergeCell ref="E9:F9"/>
    <mergeCell ref="G9:H9"/>
    <mergeCell ref="E11:H11"/>
  </mergeCells>
  <pageMargins left="0.39370078740157483" right="0.19685039370078741" top="0.19685039370078741" bottom="0.39370078740157483" header="0.19685039370078741" footer="0.19685039370078741"/>
  <pageSetup paperSize="9" scale="95" orientation="portrait" r:id="rId1"/>
  <headerFooter alignWithMargins="0">
    <oddFooter>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7"/>
  <sheetViews>
    <sheetView workbookViewId="0">
      <selection sqref="A1:H17"/>
    </sheetView>
  </sheetViews>
  <sheetFormatPr defaultRowHeight="12.75"/>
  <cols>
    <col min="1" max="1" width="5" bestFit="1" customWidth="1"/>
    <col min="2" max="2" width="7.85546875" bestFit="1" customWidth="1"/>
    <col min="3" max="3" width="7.42578125" customWidth="1"/>
    <col min="4" max="4" width="41.140625" bestFit="1" customWidth="1"/>
    <col min="5" max="5" width="9.85546875" bestFit="1" customWidth="1"/>
    <col min="6" max="6" width="9.28515625" bestFit="1" customWidth="1"/>
    <col min="7" max="7" width="10.140625" bestFit="1" customWidth="1"/>
    <col min="8" max="8" width="9.28515625" bestFit="1" customWidth="1"/>
  </cols>
  <sheetData>
    <row r="1" spans="1:14">
      <c r="A1" s="25"/>
      <c r="B1" s="25"/>
      <c r="C1" s="25"/>
      <c r="D1" s="1"/>
      <c r="E1" s="1"/>
      <c r="F1" s="2" t="s">
        <v>13</v>
      </c>
      <c r="G1" s="1"/>
      <c r="H1" s="1"/>
    </row>
    <row r="2" spans="1:14">
      <c r="A2" s="25"/>
      <c r="B2" s="25"/>
      <c r="C2" s="25"/>
      <c r="D2" s="1"/>
      <c r="E2" s="1"/>
      <c r="F2" s="2" t="s">
        <v>89</v>
      </c>
      <c r="G2" s="8"/>
      <c r="H2" s="8"/>
    </row>
    <row r="3" spans="1:14">
      <c r="A3" s="25"/>
      <c r="B3" s="25"/>
      <c r="C3" s="25"/>
      <c r="D3" s="1"/>
      <c r="E3" s="1"/>
      <c r="F3" s="2" t="s">
        <v>1</v>
      </c>
      <c r="G3" s="8"/>
      <c r="H3" s="8"/>
    </row>
    <row r="4" spans="1:14">
      <c r="A4" s="25"/>
      <c r="B4" s="25"/>
      <c r="C4" s="25"/>
      <c r="D4" s="1"/>
      <c r="E4" s="1"/>
      <c r="F4" s="2" t="s">
        <v>90</v>
      </c>
      <c r="G4" s="8"/>
      <c r="H4" s="8"/>
    </row>
    <row r="5" spans="1:14">
      <c r="A5" s="109" t="s">
        <v>2</v>
      </c>
      <c r="B5" s="109"/>
      <c r="C5" s="109"/>
      <c r="D5" s="109"/>
      <c r="E5" s="109"/>
      <c r="F5" s="109"/>
      <c r="G5" s="109"/>
      <c r="H5" s="109"/>
    </row>
    <row r="6" spans="1:14">
      <c r="A6" s="109" t="s">
        <v>16</v>
      </c>
      <c r="B6" s="109"/>
      <c r="C6" s="109"/>
      <c r="D6" s="109"/>
      <c r="E6" s="109"/>
      <c r="F6" s="109"/>
      <c r="G6" s="109"/>
      <c r="H6" s="109"/>
    </row>
    <row r="7" spans="1:14">
      <c r="A7" s="109" t="s">
        <v>3</v>
      </c>
      <c r="B7" s="109"/>
      <c r="C7" s="109"/>
      <c r="D7" s="109"/>
      <c r="E7" s="109"/>
      <c r="F7" s="109"/>
      <c r="G7" s="109"/>
      <c r="H7" s="109"/>
    </row>
    <row r="8" spans="1:14">
      <c r="A8" s="26"/>
      <c r="B8" s="26"/>
      <c r="C8" s="26"/>
      <c r="D8" s="26"/>
      <c r="E8" s="26"/>
      <c r="F8" s="26"/>
      <c r="G8" s="26"/>
      <c r="H8" s="26"/>
    </row>
    <row r="9" spans="1:14">
      <c r="A9" s="103" t="s">
        <v>6</v>
      </c>
      <c r="B9" s="103" t="s">
        <v>7</v>
      </c>
      <c r="C9" s="103" t="s">
        <v>8</v>
      </c>
      <c r="D9" s="87" t="s">
        <v>9</v>
      </c>
      <c r="E9" s="87" t="s">
        <v>4</v>
      </c>
      <c r="F9" s="87"/>
      <c r="G9" s="87" t="s">
        <v>5</v>
      </c>
      <c r="H9" s="87"/>
    </row>
    <row r="10" spans="1:14">
      <c r="A10" s="103"/>
      <c r="B10" s="103"/>
      <c r="C10" s="103"/>
      <c r="D10" s="87"/>
      <c r="E10" s="12" t="s">
        <v>10</v>
      </c>
      <c r="F10" s="12" t="s">
        <v>11</v>
      </c>
      <c r="G10" s="12" t="s">
        <v>10</v>
      </c>
      <c r="H10" s="12" t="s">
        <v>11</v>
      </c>
    </row>
    <row r="11" spans="1:14">
      <c r="A11" s="103"/>
      <c r="B11" s="103"/>
      <c r="C11" s="103"/>
      <c r="D11" s="87"/>
      <c r="E11" s="101" t="s">
        <v>14</v>
      </c>
      <c r="F11" s="102"/>
      <c r="G11" s="102"/>
      <c r="H11" s="102"/>
    </row>
    <row r="12" spans="1:14" s="32" customFormat="1" ht="11.25">
      <c r="A12" s="30">
        <v>1</v>
      </c>
      <c r="B12" s="30">
        <v>2</v>
      </c>
      <c r="C12" s="30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</row>
    <row r="13" spans="1:14">
      <c r="A13" s="27"/>
      <c r="B13" s="27"/>
      <c r="C13" s="27"/>
      <c r="D13" s="28" t="s">
        <v>75</v>
      </c>
      <c r="E13" s="29">
        <f t="shared" ref="E13:H14" si="0">E14</f>
        <v>0</v>
      </c>
      <c r="F13" s="29">
        <f t="shared" si="0"/>
        <v>0</v>
      </c>
      <c r="G13" s="29">
        <f t="shared" si="0"/>
        <v>653</v>
      </c>
      <c r="H13" s="29">
        <f t="shared" si="0"/>
        <v>653</v>
      </c>
      <c r="I13" s="5"/>
      <c r="J13" s="5"/>
      <c r="K13" s="5"/>
      <c r="L13" s="5"/>
      <c r="M13" s="5"/>
      <c r="N13" s="5"/>
    </row>
    <row r="14" spans="1:14" s="3" customFormat="1">
      <c r="A14" s="41">
        <v>854</v>
      </c>
      <c r="B14" s="42"/>
      <c r="C14" s="42"/>
      <c r="D14" s="43" t="s">
        <v>31</v>
      </c>
      <c r="E14" s="21">
        <f t="shared" si="0"/>
        <v>0</v>
      </c>
      <c r="F14" s="21">
        <f t="shared" si="0"/>
        <v>0</v>
      </c>
      <c r="G14" s="21">
        <f t="shared" si="0"/>
        <v>653</v>
      </c>
      <c r="H14" s="21">
        <f t="shared" si="0"/>
        <v>653</v>
      </c>
      <c r="I14" s="6"/>
      <c r="J14" s="6"/>
      <c r="K14" s="6"/>
      <c r="L14" s="6"/>
    </row>
    <row r="15" spans="1:14" s="3" customFormat="1" ht="25.5">
      <c r="A15" s="69"/>
      <c r="B15" s="33">
        <v>85406</v>
      </c>
      <c r="C15" s="34"/>
      <c r="D15" s="35" t="s">
        <v>32</v>
      </c>
      <c r="E15" s="36">
        <f>E16+E17</f>
        <v>0</v>
      </c>
      <c r="F15" s="36">
        <f>F16+F17</f>
        <v>0</v>
      </c>
      <c r="G15" s="36">
        <f>G16+G17</f>
        <v>653</v>
      </c>
      <c r="H15" s="36">
        <f>H16+H17</f>
        <v>653</v>
      </c>
      <c r="I15" s="6"/>
      <c r="J15" s="6"/>
      <c r="K15" s="6"/>
      <c r="L15" s="6"/>
      <c r="N15" s="39"/>
    </row>
    <row r="16" spans="1:14" s="3" customFormat="1">
      <c r="A16" s="70"/>
      <c r="B16" s="72"/>
      <c r="C16" s="51">
        <v>4300</v>
      </c>
      <c r="D16" s="37" t="s">
        <v>18</v>
      </c>
      <c r="E16" s="52">
        <v>0</v>
      </c>
      <c r="F16" s="52">
        <v>0</v>
      </c>
      <c r="G16" s="52">
        <v>653</v>
      </c>
      <c r="H16" s="52">
        <v>0</v>
      </c>
      <c r="I16" s="6"/>
      <c r="J16" s="6"/>
      <c r="K16" s="6"/>
      <c r="L16" s="6"/>
      <c r="N16" s="39"/>
    </row>
    <row r="17" spans="1:8" s="23" customFormat="1" ht="25.5">
      <c r="A17" s="71"/>
      <c r="B17" s="64"/>
      <c r="C17" s="51">
        <v>4440</v>
      </c>
      <c r="D17" s="37" t="s">
        <v>74</v>
      </c>
      <c r="E17" s="52">
        <v>0</v>
      </c>
      <c r="F17" s="52">
        <v>0</v>
      </c>
      <c r="G17" s="52">
        <v>0</v>
      </c>
      <c r="H17" s="52">
        <v>653</v>
      </c>
    </row>
  </sheetData>
  <mergeCells count="10">
    <mergeCell ref="A5:H5"/>
    <mergeCell ref="A6:H6"/>
    <mergeCell ref="A7:H7"/>
    <mergeCell ref="A9:A11"/>
    <mergeCell ref="B9:B11"/>
    <mergeCell ref="C9:C11"/>
    <mergeCell ref="D9:D11"/>
    <mergeCell ref="E9:F9"/>
    <mergeCell ref="G9:H9"/>
    <mergeCell ref="E11:H11"/>
  </mergeCells>
  <pageMargins left="0.39370078740157483" right="0.19685039370078741" top="0.19685039370078741" bottom="0.39370078740157483" header="0.19685039370078741" footer="0.19685039370078741"/>
  <pageSetup paperSize="9" scale="95" orientation="portrait" r:id="rId1"/>
  <headerFooter alignWithMargins="0"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N19" sqref="N19"/>
    </sheetView>
  </sheetViews>
  <sheetFormatPr defaultRowHeight="12.75"/>
  <cols>
    <col min="1" max="1" width="5" bestFit="1" customWidth="1"/>
    <col min="2" max="2" width="7.85546875" bestFit="1" customWidth="1"/>
    <col min="3" max="3" width="7.42578125" customWidth="1"/>
    <col min="4" max="4" width="41.140625" bestFit="1" customWidth="1"/>
    <col min="5" max="5" width="9.85546875" bestFit="1" customWidth="1"/>
    <col min="6" max="6" width="9.28515625" bestFit="1" customWidth="1"/>
    <col min="7" max="7" width="10.140625" bestFit="1" customWidth="1"/>
    <col min="8" max="8" width="9.28515625" bestFit="1" customWidth="1"/>
  </cols>
  <sheetData>
    <row r="1" spans="1:14">
      <c r="A1" s="25"/>
      <c r="B1" s="25"/>
      <c r="C1" s="25"/>
      <c r="D1" s="1"/>
      <c r="E1" s="1"/>
      <c r="F1" s="2" t="s">
        <v>13</v>
      </c>
      <c r="G1" s="1"/>
      <c r="H1" s="1"/>
    </row>
    <row r="2" spans="1:14">
      <c r="A2" s="25"/>
      <c r="B2" s="25"/>
      <c r="C2" s="25"/>
      <c r="D2" s="1"/>
      <c r="E2" s="1"/>
      <c r="F2" s="2" t="s">
        <v>89</v>
      </c>
      <c r="G2" s="8"/>
      <c r="H2" s="8"/>
    </row>
    <row r="3" spans="1:14">
      <c r="A3" s="25"/>
      <c r="B3" s="25"/>
      <c r="C3" s="25"/>
      <c r="D3" s="1"/>
      <c r="E3" s="1"/>
      <c r="F3" s="2" t="s">
        <v>1</v>
      </c>
      <c r="G3" s="8"/>
      <c r="H3" s="8"/>
    </row>
    <row r="4" spans="1:14">
      <c r="A4" s="25"/>
      <c r="B4" s="25"/>
      <c r="C4" s="25"/>
      <c r="D4" s="1"/>
      <c r="E4" s="1"/>
      <c r="F4" s="2" t="s">
        <v>90</v>
      </c>
      <c r="G4" s="8"/>
      <c r="H4" s="8"/>
    </row>
    <row r="5" spans="1:14">
      <c r="A5" s="109" t="s">
        <v>2</v>
      </c>
      <c r="B5" s="109"/>
      <c r="C5" s="109"/>
      <c r="D5" s="109"/>
      <c r="E5" s="109"/>
      <c r="F5" s="109"/>
      <c r="G5" s="109"/>
      <c r="H5" s="109"/>
    </row>
    <row r="6" spans="1:14">
      <c r="A6" s="109" t="s">
        <v>16</v>
      </c>
      <c r="B6" s="109"/>
      <c r="C6" s="109"/>
      <c r="D6" s="109"/>
      <c r="E6" s="109"/>
      <c r="F6" s="109"/>
      <c r="G6" s="109"/>
      <c r="H6" s="109"/>
    </row>
    <row r="7" spans="1:14">
      <c r="A7" s="109" t="s">
        <v>3</v>
      </c>
      <c r="B7" s="109"/>
      <c r="C7" s="109"/>
      <c r="D7" s="109"/>
      <c r="E7" s="109"/>
      <c r="F7" s="109"/>
      <c r="G7" s="109"/>
      <c r="H7" s="109"/>
    </row>
    <row r="8" spans="1:14">
      <c r="A8" s="26"/>
      <c r="B8" s="26"/>
      <c r="C8" s="26"/>
      <c r="D8" s="26"/>
      <c r="E8" s="26"/>
      <c r="F8" s="26"/>
      <c r="G8" s="26"/>
      <c r="H8" s="26"/>
    </row>
    <row r="9" spans="1:14">
      <c r="A9" s="103" t="s">
        <v>6</v>
      </c>
      <c r="B9" s="103" t="s">
        <v>7</v>
      </c>
      <c r="C9" s="103" t="s">
        <v>8</v>
      </c>
      <c r="D9" s="87" t="s">
        <v>9</v>
      </c>
      <c r="E9" s="87" t="s">
        <v>4</v>
      </c>
      <c r="F9" s="87"/>
      <c r="G9" s="87" t="s">
        <v>5</v>
      </c>
      <c r="H9" s="87"/>
    </row>
    <row r="10" spans="1:14">
      <c r="A10" s="103"/>
      <c r="B10" s="103"/>
      <c r="C10" s="103"/>
      <c r="D10" s="87"/>
      <c r="E10" s="12" t="s">
        <v>10</v>
      </c>
      <c r="F10" s="12" t="s">
        <v>11</v>
      </c>
      <c r="G10" s="12" t="s">
        <v>10</v>
      </c>
      <c r="H10" s="12" t="s">
        <v>11</v>
      </c>
    </row>
    <row r="11" spans="1:14">
      <c r="A11" s="103"/>
      <c r="B11" s="103"/>
      <c r="C11" s="103"/>
      <c r="D11" s="87"/>
      <c r="E11" s="101" t="s">
        <v>14</v>
      </c>
      <c r="F11" s="102"/>
      <c r="G11" s="102"/>
      <c r="H11" s="102"/>
    </row>
    <row r="12" spans="1:14" s="32" customFormat="1" ht="11.25">
      <c r="A12" s="30">
        <v>1</v>
      </c>
      <c r="B12" s="30">
        <v>2</v>
      </c>
      <c r="C12" s="30">
        <v>3</v>
      </c>
      <c r="D12" s="31">
        <v>4</v>
      </c>
      <c r="E12" s="31">
        <v>5</v>
      </c>
      <c r="F12" s="31">
        <v>6</v>
      </c>
      <c r="G12" s="31">
        <v>7</v>
      </c>
      <c r="H12" s="31">
        <v>8</v>
      </c>
    </row>
    <row r="13" spans="1:14">
      <c r="A13" s="27"/>
      <c r="B13" s="27"/>
      <c r="C13" s="27"/>
      <c r="D13" s="28" t="s">
        <v>84</v>
      </c>
      <c r="E13" s="29">
        <f t="shared" ref="E13:H14" si="0">E14</f>
        <v>0</v>
      </c>
      <c r="F13" s="29">
        <f t="shared" si="0"/>
        <v>0</v>
      </c>
      <c r="G13" s="29">
        <f t="shared" si="0"/>
        <v>74140</v>
      </c>
      <c r="H13" s="29">
        <f t="shared" si="0"/>
        <v>74140</v>
      </c>
      <c r="I13" s="5"/>
      <c r="J13" s="5"/>
      <c r="K13" s="5"/>
      <c r="L13" s="5"/>
      <c r="M13" s="5"/>
      <c r="N13" s="5"/>
    </row>
    <row r="14" spans="1:14" s="3" customFormat="1">
      <c r="A14" s="41">
        <v>852</v>
      </c>
      <c r="B14" s="42"/>
      <c r="C14" s="42"/>
      <c r="D14" s="43" t="s">
        <v>34</v>
      </c>
      <c r="E14" s="21">
        <f t="shared" si="0"/>
        <v>0</v>
      </c>
      <c r="F14" s="21">
        <f t="shared" si="0"/>
        <v>0</v>
      </c>
      <c r="G14" s="21">
        <f t="shared" si="0"/>
        <v>74140</v>
      </c>
      <c r="H14" s="21">
        <f t="shared" si="0"/>
        <v>74140</v>
      </c>
      <c r="I14" s="6"/>
      <c r="J14" s="6"/>
      <c r="K14" s="6"/>
      <c r="L14" s="6"/>
    </row>
    <row r="15" spans="1:14" s="3" customFormat="1" ht="15">
      <c r="A15" s="77"/>
      <c r="B15" s="33" t="s">
        <v>76</v>
      </c>
      <c r="C15" s="34"/>
      <c r="D15" s="35" t="s">
        <v>77</v>
      </c>
      <c r="E15" s="36">
        <f>SUM(E16:E26)</f>
        <v>0</v>
      </c>
      <c r="F15" s="36">
        <f>SUM(F16:F26)</f>
        <v>0</v>
      </c>
      <c r="G15" s="36">
        <f>SUM(G16:G26)</f>
        <v>74140</v>
      </c>
      <c r="H15" s="36">
        <f>SUM(H16:H26)</f>
        <v>74140</v>
      </c>
      <c r="I15" s="6"/>
      <c r="J15" s="6"/>
      <c r="K15" s="6"/>
      <c r="L15" s="6"/>
      <c r="N15" s="39"/>
    </row>
    <row r="16" spans="1:14" s="23" customFormat="1" ht="15" customHeight="1">
      <c r="A16" s="78"/>
      <c r="B16" s="80"/>
      <c r="C16" s="51">
        <v>4040</v>
      </c>
      <c r="D16" s="37" t="s">
        <v>78</v>
      </c>
      <c r="E16" s="52">
        <v>0</v>
      </c>
      <c r="F16" s="52">
        <v>0</v>
      </c>
      <c r="G16" s="52">
        <v>0</v>
      </c>
      <c r="H16" s="52">
        <v>12017</v>
      </c>
    </row>
    <row r="17" spans="1:8" s="23" customFormat="1" ht="12.75" customHeight="1">
      <c r="A17" s="78"/>
      <c r="B17" s="81"/>
      <c r="C17" s="51">
        <v>4110</v>
      </c>
      <c r="D17" s="37" t="s">
        <v>30</v>
      </c>
      <c r="E17" s="52">
        <v>0</v>
      </c>
      <c r="F17" s="52">
        <v>0</v>
      </c>
      <c r="G17" s="52">
        <v>0</v>
      </c>
      <c r="H17" s="52">
        <v>22123</v>
      </c>
    </row>
    <row r="18" spans="1:8" s="23" customFormat="1" ht="12.75" customHeight="1">
      <c r="A18" s="78"/>
      <c r="B18" s="81"/>
      <c r="C18" s="51">
        <v>4120</v>
      </c>
      <c r="D18" s="37" t="s">
        <v>27</v>
      </c>
      <c r="E18" s="52">
        <v>0</v>
      </c>
      <c r="F18" s="52">
        <v>0</v>
      </c>
      <c r="G18" s="52">
        <v>0</v>
      </c>
      <c r="H18" s="52">
        <v>20000</v>
      </c>
    </row>
    <row r="19" spans="1:8" s="23" customFormat="1" ht="12.75" customHeight="1">
      <c r="A19" s="78"/>
      <c r="B19" s="81"/>
      <c r="C19" s="51">
        <v>4170</v>
      </c>
      <c r="D19" s="37" t="s">
        <v>39</v>
      </c>
      <c r="E19" s="52">
        <v>0</v>
      </c>
      <c r="F19" s="52">
        <v>0</v>
      </c>
      <c r="G19" s="52">
        <v>13000</v>
      </c>
      <c r="H19" s="52">
        <v>0</v>
      </c>
    </row>
    <row r="20" spans="1:8" s="23" customFormat="1" ht="15" customHeight="1">
      <c r="A20" s="78"/>
      <c r="B20" s="81"/>
      <c r="C20" s="51">
        <v>4210</v>
      </c>
      <c r="D20" s="37" t="s">
        <v>79</v>
      </c>
      <c r="E20" s="52">
        <v>0</v>
      </c>
      <c r="F20" s="52">
        <v>0</v>
      </c>
      <c r="G20" s="52">
        <v>6300</v>
      </c>
      <c r="H20" s="52">
        <v>0</v>
      </c>
    </row>
    <row r="21" spans="1:8" s="23" customFormat="1" ht="12.75" customHeight="1">
      <c r="A21" s="78"/>
      <c r="B21" s="81"/>
      <c r="C21" s="51">
        <v>4220</v>
      </c>
      <c r="D21" s="37" t="s">
        <v>80</v>
      </c>
      <c r="E21" s="52">
        <v>0</v>
      </c>
      <c r="F21" s="52">
        <v>0</v>
      </c>
      <c r="G21" s="52">
        <v>42000</v>
      </c>
      <c r="H21" s="52">
        <v>0</v>
      </c>
    </row>
    <row r="22" spans="1:8" s="23" customFormat="1" ht="12.75" customHeight="1">
      <c r="A22" s="78"/>
      <c r="B22" s="81"/>
      <c r="C22" s="51">
        <v>4260</v>
      </c>
      <c r="D22" s="37" t="s">
        <v>24</v>
      </c>
      <c r="E22" s="52">
        <v>0</v>
      </c>
      <c r="F22" s="52">
        <v>0</v>
      </c>
      <c r="G22" s="52">
        <v>4000</v>
      </c>
      <c r="H22" s="52">
        <v>0</v>
      </c>
    </row>
    <row r="23" spans="1:8" s="23" customFormat="1" ht="12.75" customHeight="1">
      <c r="A23" s="78"/>
      <c r="B23" s="81"/>
      <c r="C23" s="51">
        <v>4300</v>
      </c>
      <c r="D23" s="37" t="s">
        <v>18</v>
      </c>
      <c r="E23" s="52">
        <v>0</v>
      </c>
      <c r="F23" s="52">
        <v>0</v>
      </c>
      <c r="G23" s="52">
        <v>8598</v>
      </c>
      <c r="H23" s="52">
        <v>0</v>
      </c>
    </row>
    <row r="24" spans="1:8" s="23" customFormat="1" ht="15" customHeight="1">
      <c r="A24" s="78"/>
      <c r="B24" s="81"/>
      <c r="C24" s="51">
        <v>4350</v>
      </c>
      <c r="D24" s="37" t="s">
        <v>81</v>
      </c>
      <c r="E24" s="52">
        <v>0</v>
      </c>
      <c r="F24" s="52">
        <v>0</v>
      </c>
      <c r="G24" s="52">
        <v>242</v>
      </c>
      <c r="H24" s="52">
        <v>0</v>
      </c>
    </row>
    <row r="25" spans="1:8" s="23" customFormat="1" ht="12.75" customHeight="1">
      <c r="A25" s="78"/>
      <c r="B25" s="81"/>
      <c r="C25" s="51">
        <v>4410</v>
      </c>
      <c r="D25" s="37" t="s">
        <v>82</v>
      </c>
      <c r="E25" s="52">
        <v>0</v>
      </c>
      <c r="F25" s="52">
        <v>0</v>
      </c>
      <c r="G25" s="52">
        <v>0</v>
      </c>
      <c r="H25" s="52">
        <v>10000</v>
      </c>
    </row>
    <row r="26" spans="1:8" s="23" customFormat="1" ht="12.75" customHeight="1">
      <c r="A26" s="79"/>
      <c r="B26" s="82"/>
      <c r="C26" s="51">
        <v>4780</v>
      </c>
      <c r="D26" s="37" t="s">
        <v>83</v>
      </c>
      <c r="E26" s="52">
        <v>0</v>
      </c>
      <c r="F26" s="52">
        <v>0</v>
      </c>
      <c r="G26" s="52">
        <v>0</v>
      </c>
      <c r="H26" s="52">
        <v>10000</v>
      </c>
    </row>
  </sheetData>
  <mergeCells count="10">
    <mergeCell ref="A5:H5"/>
    <mergeCell ref="A6:H6"/>
    <mergeCell ref="A7:H7"/>
    <mergeCell ref="A9:A11"/>
    <mergeCell ref="B9:B11"/>
    <mergeCell ref="C9:C11"/>
    <mergeCell ref="D9:D11"/>
    <mergeCell ref="E9:F9"/>
    <mergeCell ref="G9:H9"/>
    <mergeCell ref="E11:H11"/>
  </mergeCells>
  <pageMargins left="0.39370078740157483" right="0.19685039370078741" top="0.19685039370078741" bottom="0.39370078740157483" header="0.19685039370078741" footer="0.19685039370078741"/>
  <pageSetup paperSize="9" scale="95" orientation="portrait" r:id="rId1"/>
  <headerFooter alignWithMargins="0"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Zakresy nazwane</vt:lpstr>
      </vt:variant>
      <vt:variant>
        <vt:i4>14</vt:i4>
      </vt:variant>
    </vt:vector>
  </HeadingPairs>
  <TitlesOfParts>
    <vt:vector size="21" baseType="lpstr">
      <vt:lpstr> 1</vt:lpstr>
      <vt:lpstr>2</vt:lpstr>
      <vt:lpstr>ZSP Maszewo</vt:lpstr>
      <vt:lpstr>ZSP Gol</vt:lpstr>
      <vt:lpstr>WPOW</vt:lpstr>
      <vt:lpstr>PPP</vt:lpstr>
      <vt:lpstr>DPS</vt:lpstr>
      <vt:lpstr>' 1'!Obszar_wydruku</vt:lpstr>
      <vt:lpstr>'2'!Obszar_wydruku</vt:lpstr>
      <vt:lpstr>DPS!Obszar_wydruku</vt:lpstr>
      <vt:lpstr>PPP!Obszar_wydruku</vt:lpstr>
      <vt:lpstr>WPOW!Obszar_wydruku</vt:lpstr>
      <vt:lpstr>'ZSP Gol'!Obszar_wydruku</vt:lpstr>
      <vt:lpstr>'ZSP Maszewo'!Obszar_wydruku</vt:lpstr>
      <vt:lpstr>' 1'!Tytuły_wydruku</vt:lpstr>
      <vt:lpstr>'2'!Tytuły_wydruku</vt:lpstr>
      <vt:lpstr>DPS!Tytuły_wydruku</vt:lpstr>
      <vt:lpstr>PPP!Tytuły_wydruku</vt:lpstr>
      <vt:lpstr>WPOW!Tytuły_wydruku</vt:lpstr>
      <vt:lpstr>'ZSP Gol'!Tytuły_wydruku</vt:lpstr>
      <vt:lpstr>'ZSP Maszewo'!Tytuły_wydruku</vt:lpstr>
    </vt:vector>
  </TitlesOfParts>
  <Company>Goleniów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Starostwo Powiatowe</dc:creator>
  <cp:lastModifiedBy>ewa</cp:lastModifiedBy>
  <cp:lastPrinted>2012-09-24T11:11:36Z</cp:lastPrinted>
  <dcterms:created xsi:type="dcterms:W3CDTF">2002-12-10T08:51:17Z</dcterms:created>
  <dcterms:modified xsi:type="dcterms:W3CDTF">2012-09-24T11:13:32Z</dcterms:modified>
</cp:coreProperties>
</file>