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 defaultThemeVersion="124226"/>
  <xr:revisionPtr revIDLastSave="0" documentId="13_ncr:1_{7F4B2FC6-67E3-40D2-A422-9E191DCB465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nformacja dodatkowa 2021" sheetId="6" r:id="rId1"/>
    <sheet name="Załącznik nr 1" sheetId="14" r:id="rId2"/>
    <sheet name="Załącznik nr 2" sheetId="1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3" i="15" l="1"/>
  <c r="H21" i="15"/>
  <c r="G21" i="15"/>
  <c r="C22" i="15"/>
  <c r="D21" i="15"/>
  <c r="I21" i="15"/>
  <c r="E21" i="15"/>
  <c r="C20" i="15"/>
  <c r="C19" i="15"/>
  <c r="C18" i="15"/>
  <c r="C17" i="15"/>
  <c r="C16" i="15"/>
  <c r="C15" i="15"/>
  <c r="C14" i="15"/>
  <c r="C13" i="15"/>
  <c r="C12" i="15"/>
  <c r="I10" i="15"/>
  <c r="I9" i="15" s="1"/>
  <c r="H10" i="15"/>
  <c r="H9" i="15" s="1"/>
  <c r="H8" i="15" s="1"/>
  <c r="G10" i="15"/>
  <c r="G9" i="15" s="1"/>
  <c r="G8" i="15" s="1"/>
  <c r="E10" i="15"/>
  <c r="E9" i="15" s="1"/>
  <c r="D10" i="15"/>
  <c r="C11" i="15"/>
  <c r="F10" i="15"/>
  <c r="F9" i="15" s="1"/>
  <c r="E8" i="15" l="1"/>
  <c r="I8" i="15"/>
  <c r="D9" i="15"/>
  <c r="C10" i="15"/>
  <c r="F21" i="15"/>
  <c r="C21" i="15" s="1"/>
  <c r="F8" i="15" l="1"/>
  <c r="C9" i="15"/>
  <c r="D8" i="15"/>
  <c r="C8" i="15" s="1"/>
  <c r="C31" i="14" l="1"/>
  <c r="C30" i="14"/>
  <c r="C29" i="14"/>
  <c r="C28" i="14"/>
  <c r="C27" i="14"/>
  <c r="C26" i="14"/>
  <c r="G22" i="14"/>
  <c r="I22" i="14" s="1"/>
  <c r="I21" i="14"/>
  <c r="G21" i="14"/>
  <c r="G20" i="14"/>
  <c r="I20" i="14" s="1"/>
  <c r="G19" i="14"/>
  <c r="I19" i="14" s="1"/>
  <c r="G18" i="14"/>
  <c r="G17" i="14"/>
  <c r="I17" i="14" s="1"/>
  <c r="K11" i="14"/>
  <c r="G11" i="14"/>
  <c r="K10" i="14"/>
  <c r="G10" i="14"/>
  <c r="K9" i="14"/>
  <c r="G9" i="14"/>
  <c r="K8" i="14"/>
  <c r="G8" i="14"/>
  <c r="K7" i="14"/>
  <c r="G7" i="14"/>
  <c r="K6" i="14"/>
  <c r="G6" i="14"/>
  <c r="H73" i="6"/>
  <c r="H72" i="6"/>
  <c r="L7" i="14" l="1"/>
  <c r="L8" i="14"/>
  <c r="L10" i="14"/>
  <c r="D30" i="14" s="1"/>
  <c r="L9" i="14"/>
  <c r="D29" i="14" s="1"/>
  <c r="L11" i="14"/>
  <c r="D31" i="14" s="1"/>
  <c r="D28" i="14"/>
  <c r="I18" i="14"/>
  <c r="L6" i="14"/>
  <c r="D82" i="6"/>
  <c r="G80" i="6"/>
  <c r="E82" i="6"/>
  <c r="F82" i="6"/>
  <c r="D27" i="14" l="1"/>
  <c r="D26" i="14"/>
  <c r="H92" i="6"/>
  <c r="G93" i="6"/>
  <c r="F93" i="6"/>
  <c r="E93" i="6"/>
  <c r="D93" i="6"/>
  <c r="H91" i="6" l="1"/>
  <c r="H93" i="6" s="1"/>
  <c r="G81" i="6" l="1"/>
  <c r="G82" i="6" s="1"/>
</calcChain>
</file>

<file path=xl/sharedStrings.xml><?xml version="1.0" encoding="utf-8"?>
<sst xmlns="http://schemas.openxmlformats.org/spreadsheetml/2006/main" count="325" uniqueCount="263">
  <si>
    <t>Lp.</t>
  </si>
  <si>
    <t>Stan na koniec roku obrotowego</t>
  </si>
  <si>
    <t>Grupa według KŚT</t>
  </si>
  <si>
    <t>Stan na początek roku obrotowego</t>
  </si>
  <si>
    <t>Zmiana w trakcie roku obrotowego</t>
  </si>
  <si>
    <t>zwiększenia</t>
  </si>
  <si>
    <t>zmniejszenia</t>
  </si>
  <si>
    <t>Grupa należności</t>
  </si>
  <si>
    <t>Stan na początku roku obrotowego</t>
  </si>
  <si>
    <t>Zmiany stanu odpisów w trakcie roku obrotowego</t>
  </si>
  <si>
    <t>wykorzystanie</t>
  </si>
  <si>
    <t>rozwiązanie</t>
  </si>
  <si>
    <t>INFORMACJA DODATKOWA</t>
  </si>
  <si>
    <t>I.</t>
  </si>
  <si>
    <t>Wprowadzenie do sprawozdania finansowego, obejmuje w szczególności:</t>
  </si>
  <si>
    <t>1.</t>
  </si>
  <si>
    <t>1.1</t>
  </si>
  <si>
    <t>nazwę jednostki</t>
  </si>
  <si>
    <t>1.2</t>
  </si>
  <si>
    <t>siedzibę jednostki</t>
  </si>
  <si>
    <t>1.3</t>
  </si>
  <si>
    <t>adres jednostki</t>
  </si>
  <si>
    <t>1.4</t>
  </si>
  <si>
    <t>podstawowy przedmiot działalności jednostki</t>
  </si>
  <si>
    <t>2.</t>
  </si>
  <si>
    <t>wskazanie okresu objętego sprawozdaniem</t>
  </si>
  <si>
    <t>3.</t>
  </si>
  <si>
    <t>wskazanie, że sprawozdanie finansowe zawiera dane łączne</t>
  </si>
  <si>
    <t>4.</t>
  </si>
  <si>
    <t>omówienie przyjętych zasad (polityki) rachunkowości, w tym metod wyceny aktywów i pasywów (także amortyzacji)</t>
  </si>
  <si>
    <t>5.</t>
  </si>
  <si>
    <t>inne informacje</t>
  </si>
  <si>
    <t>II.</t>
  </si>
  <si>
    <t>Dodatkowe informacje i objaśnienia obejmują w szczególności:</t>
  </si>
  <si>
    <t>1.1.</t>
  </si>
  <si>
    <t>1.2.</t>
  </si>
  <si>
    <t>aktualną wartość rynkową środków trwałych, w tym dóbr kultury – o ile jednostka dysponuje takimi informacjami</t>
  </si>
  <si>
    <t>1.3.</t>
  </si>
  <si>
    <t>kwotę dokonanych w trakcie roku obrotowego odpisów aktualizujących wartość aktywów trwałych odrębnie dla długoterminowych aktywów niefinansowych oraz długoterminowych aktywów finansowych</t>
  </si>
  <si>
    <t>1.4.</t>
  </si>
  <si>
    <t>wartość gruntów użytkowanych wieczyście</t>
  </si>
  <si>
    <t>1.5.</t>
  </si>
  <si>
    <t>wartość nieamortyzowanych lub nieumarzanych przez jednostkę środków trwałych, używanych na podstawie umów najmu, dzierżawy i innych umów, w tym z tytułu umów leasingu</t>
  </si>
  <si>
    <t>1.6.</t>
  </si>
  <si>
    <t>liczbę oraz wartość posiadanych papierów wartościowych, w tym akcji i udziałów oraz dłużnych papierów wartościowych</t>
  </si>
  <si>
    <t>1.7.</t>
  </si>
  <si>
    <t>dane o odpisach aktualizujących wartość należności, ze wskazaniem stanu na początek roku obrotowego, zwiększeniach, wykorzystaniu, rozwiązaniu i stanie na koniec roku obrotowego, z uwzględnieniem należności finansowych jednostek samorządu terytorialnego (stan pożyczek zagrożonych)</t>
  </si>
  <si>
    <t>1.8.</t>
  </si>
  <si>
    <t>dane o stanie rezerw według celu ich utworzenia na początek roku obrotowego, zwiększeniach, wykorzystaniu, rozwiązaniu i stanie końcowym</t>
  </si>
  <si>
    <t>1.9.</t>
  </si>
  <si>
    <t>podział zobowiązań długoterminowych o pozostałym od dnia bilansowego, przewidywanym umową lub wynikającym z innego tytułu prawnego, okresie spłaty:</t>
  </si>
  <si>
    <t>a)</t>
  </si>
  <si>
    <t>powyżej 1 roku do 3 lat</t>
  </si>
  <si>
    <t>b)</t>
  </si>
  <si>
    <t>powyżej 3 do 5 lat</t>
  </si>
  <si>
    <t>c)</t>
  </si>
  <si>
    <t>powyżej 5 lat</t>
  </si>
  <si>
    <t>1.10.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</si>
  <si>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</si>
  <si>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1.11.</t>
  </si>
  <si>
    <t>łączną kwotę zobowiązań zabezpieczonych na majątku jednostki ze wskazaniem charakteru i formy tych zabezpieczeń</t>
  </si>
  <si>
    <t>1.12.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</si>
  <si>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</si>
  <si>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1.13.</t>
  </si>
  <si>
    <t>1.14.</t>
  </si>
  <si>
    <t>łączną kwotę otrzymanych przez jednostkę gwarancji i poręczeń niewykazanych w bilansie</t>
  </si>
  <si>
    <t>1.15.</t>
  </si>
  <si>
    <t>kwotę wypłaconych środków pieniężnych na świadczenia pracownicze</t>
  </si>
  <si>
    <t>1.16.</t>
  </si>
  <si>
    <t>2.1.</t>
  </si>
  <si>
    <t>wysokość odpisów aktualizujących wartość zapasów</t>
  </si>
  <si>
    <t>2.2.</t>
  </si>
  <si>
    <t>koszt wytworzenia środków trwałych w budowie, w tym odsetki oraz różnice kursowe, które powiększyły koszt wytworzenia środków trwałych w budowie w roku obrotowym</t>
  </si>
  <si>
    <t>2.3.</t>
  </si>
  <si>
    <t>kwotę i charakter poszczególnych pozycji przychodów lub kosztów o nadzwyczajnej wartości lub które wystąpiły incydentalnie</t>
  </si>
  <si>
    <t>2.4.</t>
  </si>
  <si>
    <t>informację o kwocie należności z tytułu podatków realizowanych przez organy podatkowe podległe ministrowi właściwemu do spraw finansów publicznych wykazywanych w sprawozdaniu z wykonania planu dochodów budżetowych</t>
  </si>
  <si>
    <t>2.5.</t>
  </si>
  <si>
    <t>Inne informacje niż wymienione powyżej, jeżeli mogłyby w istotny sposób wpłynąć na ocenę sytuacji majątkowej i finansowej oraz wynik finansowy jednostki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</si>
  <si>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</t>
  </si>
  <si>
    <t>Starostwo Powiatowe w Goleniowie</t>
  </si>
  <si>
    <t>ul. Dworcowa 1, 72-100 Goleniów</t>
  </si>
  <si>
    <t>Goleniów, ul. Dworcowa 1</t>
  </si>
  <si>
    <t>Należności z tytułu dostaw i usług</t>
  </si>
  <si>
    <t>Pozostałe należności</t>
  </si>
  <si>
    <t>Sprawozdanie finansowe zostało sporządzone przy założeniu kontynuacji działalności.</t>
  </si>
  <si>
    <t xml:space="preserve">Załącznik nr 1 </t>
  </si>
  <si>
    <t>Jednostka nie dysponuje informacjami o aktualnej wartości rynkowej środków trwałych</t>
  </si>
  <si>
    <t>Odpisy aktualizujące wartość aktywów trwałych nie wystąpiły.</t>
  </si>
  <si>
    <t>Urządzenia techniczne i maszyny</t>
  </si>
  <si>
    <t>Inne środki trwałe</t>
  </si>
  <si>
    <t>Razem:</t>
  </si>
  <si>
    <t>Nie wystąpiły</t>
  </si>
  <si>
    <t>nie wystąpiły</t>
  </si>
  <si>
    <t>Nie dotyczy</t>
  </si>
  <si>
    <t>Kierowanie podstawowymi rodzajami działalności publicznej. Określone ustawami zadania publiczne, zadania z zakresu administracji rządowej i inne zadania powierzone w drodze porozumień.</t>
  </si>
  <si>
    <t>Aktywa i pasywa jednostki wycenia się według zasad określonych w ustawie o rachunkowości oraz w przepisach szczególnych wydanych na podstawie ustawy o finansach publicznych.</t>
  </si>
  <si>
    <t xml:space="preserve">Środki trwałe w dniu przyjęcia do użytkowania wycenia się: 
a) w przypadku zakupu – według ceny nabycia;  
b) w przypadku wytworzenia we własnym zakresie – według kosztu wytworzenia, który obejmuje ogół kosztów poniesionych przez jednostkę od rozpoczęcia budowy, montażu, przystosowania, ulepszenia do dnia bilansowego lub przyjęcia do użytkowania;
c) w przypadku ujawnienia w trakcie inwentaryzacji - według posiadanych dokumentów z uwzględnieniem zużycia, a przy ich braku według wartości rynkowej; ujawnione nadwyżki środków trwałych wprowadza się do ksiąg tego roku obrotowego, na który przypadał termin inwentaryzacji; 
d) w przypadku nieodpłatnego otrzymania, spadku lub darowizny  - według wartości rynkowej z dnia otrzymania lub w niższej wartości określonej w decyzji o ich przekazaniu; 
e) w przypadku otrzymania nieodpłatnie bez określenia jego wartości podlega wycenie przez biegłego rzeczoznawcę lub przez powołaną do wyceny komisję;  
f) w przypadku otrzymania w sposób nieodpłatny od Skarbu Państwa lub jednostki samorządu terytorialnego – w wysokości określonej w decyzji o ich przekazaniu; 
g) wartość mienia przejętego po zlikwidowanym przedsiębiorstwie lub innej jednostce organizacyjnej – według wartości netto wynikającej z bilansu zlikwidowanego przedsiębiorstwa lub jednostki organizacyjnej. </t>
  </si>
  <si>
    <t xml:space="preserve">Wartości niematerialne i prawne wprowadza się do ewidencji w cenie nabycia, otrzymane nieodpłatnie na podstawie dokumentu przekazania według wartości określonej w tym dokumencie, a otrzymane na podstawie darowizny w wartości rynkowej na dzień nabycia. Wartość rynkowa określana jest na podstawie przeciętnych cen stosowanych w obrocie rzeczami tego samego rodzaju i gatunku, z uwzględnieniem ich stanu i stopnia zużycia.  </t>
  </si>
  <si>
    <t xml:space="preserve">Środki trwałe w budowie (inwestycje) to koszty poniesione w okresie budowy, montażu, przystosowania, ulepszenia i nabycia podstawowych środków trwałych oraz koszty nabycia pozostałych środków trwałych stanowiących pierwsze wyposażenie nowych obiektów zliczone do dnia bilansowego lub do dnia zakończenia inwestycji, w tym również:
– niepodlegający odliczeniu podatek od towarów i usług oraz podatek akcyzowy,
– koszt obsługi zobowiązań zaciągniętych w celu ich finansowania i związane z nimi różnice kursowe, pomniejszony o przychody z tego tytułu,
– opłaty notarialne, sądowe itp.,
– odszkodowania dla osób fizycznych i prawnych wynikłe do zakończenia budowy.
Środki trwałe w budowie wycenia się w wysokości ogółu kosztów pozostających w bezpośrednim związku z ich nabyciem lub wytworzeniem, pomniejszonych o odpisy z tytułu trwałej utraty wartości. 
Do kosztów wytworzenia podstawowych środków trwałych nie zalicza się kosztów ogólnego zarządu oraz kosztów poniesionych przed udzieleniem zamówień związanych z realizowaną inwestycją, tj. kosztów przetargów, ogłoszeń i innych.
</t>
  </si>
  <si>
    <t xml:space="preserve">Do inwestycji zalicza się w szczególności następujące koszty:
– dokumentacji projektowej,
– nabycia gruntów i innych składników majątku, związanych z budową,
– badań geodezyjnych i innych dotyczących określenia właściwości geologicznych terenu,
– przygotowania terenu pod budowę, pomniejszone o uzyski ze sprzedaży zlikwidowanych na nim obiektów,
– opłat z tytułu użytkowania gruntów i terenów w okresie budowy,
– założenia stref ochronnych i zieleni,
– nadzoru autorskiego i inwestorskiego, 
– ubezpieczeń majątkowych obiektów w trakcie budowy,
– sprzątania obiektów poprzedzającego oddanie do użytkowania,
– inne koszty bezpośrednio związane z inwestycją.
</t>
  </si>
  <si>
    <t xml:space="preserve">Środki trwałe umarza się i amortyzuje według stawek określonych w ustawie o podatku dochodowym od osób prawnych. </t>
  </si>
  <si>
    <t xml:space="preserve">Jednorazowo, przez spisanie w koszty w miesiącu przyjęcia do używania, umarza się: 
a) książki i inne zbiory biblioteczne; 
b) środki dydaktyczne służące procesowi dydaktyczno-wychowawczemu realizowanemu w szkołach i placówkach oświatowych; 
c) odzież i umundurowanie; 
d) pozostałe środki trwałe (wyposażenie) oraz wartości niematerialne i prawne, o wartości nieprzekraczającej wielkości ustalonej w ustawie o podatku dochodowym dla osób prawnych, które finansowane są z wydatków bieżących (z wyjątkiem pierwszego wyposażenia nowego obiektu), dla których odpisy amortyzacyjne są uznawane za koszt uzyskania przychodu w 100% ich wartości w momencie oddania do używania. 
</t>
  </si>
  <si>
    <t>Programy komputerowe, których nabyciu towarzyszy przeniesienie autorskich praw majątkowych lub udzielenie licencji na korzystanie z tych programów (o okresie dłuższym niż rok) amortyzuje się według stawki 30 % w stosunku rocznym.</t>
  </si>
  <si>
    <t>6.</t>
  </si>
  <si>
    <t>7.</t>
  </si>
  <si>
    <t>Inne, niż wymienione w pkt. 6, wartości niematerialne i prawne o wartości początkowej wyższej od kwoty określonej w art. 16f ustawy z dnia 15 lutego 1992 r. o podatku dochodowym od osób prawnych umarza się i amortyzuje w wysokości 20 % w stosunku rocznym.</t>
  </si>
  <si>
    <t>W przypadku nieodpłatnego otrzymania wartości niematerialnych i prawnych jednostka może przyjąć stawki amortyzacyjne określone przez przekazującego.</t>
  </si>
  <si>
    <t>8.</t>
  </si>
  <si>
    <t xml:space="preserve">Prawo wieczystego użytkowania gruntów amortyzuje się według stawki 5% w stosunku rocznym.  </t>
  </si>
  <si>
    <t>9.</t>
  </si>
  <si>
    <t>10.</t>
  </si>
  <si>
    <t>Pozostałe środki trwałe ujmuje się w ewidencji ilościowo-wartościowej i umarza się je w 100% w miesiącu przyjęcia do używania, a umorzenie to ujmowane jest na koncie 072 „Umorzenie pozostałych środków trwałych, wartości niematerialnych i prawnych oraz zbiorów bibliotecznych”.
Składniki majątku trwałego, których wartość początkowa nie przekracza kwoty 1 000 zł ujmuje się tylko w pozaksięgowej ewidencji ilościowej, spisując w koszty pod datą zakupu, z tym że bez względu na wartość do pozostałych środków trwałych objętych ewidencją ilościowo-wartościową zalicza się: 
- meble biurowe, piwniczne (np. regały), z wyjątkiem wieszaków ubraniowych,
- sprzęt komputerowy i urządzenia peryferyjne (zestawy komputerowe, laptopy, tablety, jednostki centralne, drukarki, skanery, switche, modemy, routery itp.) z wyłączeniem akcesoriów uznanych za element wymienny (np. monitor, klawiatura, mysz, dysk zewnętrzny, dysk twardy, napęd optyczny, karta graficzna, karta sieciowa, układy pamięci, nagrywarki,    ups-y, zasilacze, systemy chłodzenia, procesory, czytniki kart, pamięci USB, moduły bluetooth, listwy przeciwprzepięciowe itp.),
- sprzęt audiowizualny (m.in. ekrany, projektory, rzutniki, mikrofony),
- komórkowe aparaty telefoniczne,
- aparaty fotograficzne, kamery, 
- sprzęt AGD z wyłączeniem czajników bezprzewodowych,
- sprzęt elektroniczny (m.in. telewizory, odtwarzacze DVD, magnetowidy, radioodbiorniki),
- maszyny i urządzenia specjalistyczne (m.in. maszyny i urządzenia do utrzymania właściwego stanu technicznego dróg i budynków i terenu wokół nich).</t>
  </si>
  <si>
    <t>11.</t>
  </si>
  <si>
    <t xml:space="preserve">Odpisów umorzeniowych dokonuje się począwszy od miesiąca następującego po miesiącu przyjęcia środka trwałego lub wartości niematerialnej i prawnej do używania.  </t>
  </si>
  <si>
    <t>12.</t>
  </si>
  <si>
    <t xml:space="preserve">Przyjmuje się amortyzację liniową dla wszystkich środków trwałych oraz wartości niematerialnych i prawnych.  </t>
  </si>
  <si>
    <t>13.</t>
  </si>
  <si>
    <t xml:space="preserve">Umorzenie i amortyzację środków trwałych oraz wartości niematerialnych i prawnych odpisuje się jednorazowo za okres całego roku obrotowego.  </t>
  </si>
  <si>
    <t>14.</t>
  </si>
  <si>
    <t xml:space="preserve">W przypadku gdy nieumorzony środek trwały uległ w trakcie roku obrotowego likwidacji, sprzedaży, przekazaniu itp., odpisów amortyzacyjnych (umorzeniowych) dokonuje się w ostatnim miesiącu, w którym był użytkowany. </t>
  </si>
  <si>
    <t>15.</t>
  </si>
  <si>
    <t xml:space="preserve">Dolną granicę wartości części dodatkowych i części peryferyjnych ujmowanych jako zwiększenie wartości księgowej brutto środka trwałego ustala się w wysokości 3.500 zł. </t>
  </si>
  <si>
    <t>16.</t>
  </si>
  <si>
    <t>Jeżeli nakłady poniesione na ulepszenie danego obiektu są w skali roku niższe od 10.000 zł wówczas uznaje się je za koszty bieżącej działalności.</t>
  </si>
  <si>
    <t>17.</t>
  </si>
  <si>
    <t xml:space="preserve">Na dzień bilansowy środki trwałe /z wyjątkiem gruntów, których się nie umarza/ wycenia się w wartości netto tj. z uwzględnieniem odpisów umorzeniowych ustalonych na dzień bilansowy.  </t>
  </si>
  <si>
    <t>18.</t>
  </si>
  <si>
    <t xml:space="preserve">Aktualizacji wartości początkowej i dotychczasowego umorzenia środków trwałych dokonuje się wyłącznie na podstawie odrębnych przepisów, a wyniki takiej aktualizacji odnosi się na fundusz jednostki.  </t>
  </si>
  <si>
    <t>19.</t>
  </si>
  <si>
    <t xml:space="preserve">Odsetki od należności ujmowane są w księgach rachunkowych w momencie ich zapłaty, lecz nie później niż pod datą ostatniego dnia kwartału w wysokości odsetek należnych na koniec tego kwartału, natomiast należności wyrażone w walutach obcych wycenia się nie później niż na koniec kwartału, według zasad obowiązujących na dzień bilansowy, tj. wg obowiązującego na ten dzień kursu średniego ogłoszonego dla danej waluty przez NBP. </t>
  </si>
  <si>
    <t>20.</t>
  </si>
  <si>
    <t xml:space="preserve">Należności wyceniane są w wartości nominalnej łącznie z podatkiem VAT, a na dzień bilansowy w wysokości wymaganej zapłaty, czyli łącznie z wymaganymi odsetkami z zachowaniem zasady ostrożnej wyceny, tj. w wysokości netto, czyli po pomniejszeniu o wartość ewentualnych odpisów aktualizujących dotyczących należności wątpliwych. Odpisy dokonywane są w ciężar pozostałych kosztów operacyjnych lub kosztów finansowych (w zależności od charakteru należności), a ich wysokość ustala się wg ustawy o rachunkowości.  </t>
  </si>
  <si>
    <t>21.</t>
  </si>
  <si>
    <t xml:space="preserve">Odpisy aktualizujące wartość należności dokonywane są najpóźniej na koniec roku obrotowego. </t>
  </si>
  <si>
    <t>22.</t>
  </si>
  <si>
    <t xml:space="preserve">Na dzień bilansowy należności długoterminowe wyceniane są w kwocie wymaganej zapłaty. </t>
  </si>
  <si>
    <t>23.</t>
  </si>
  <si>
    <t xml:space="preserve">Na dzień bilansowy inwestycje długoterminowe wyceniane są w cenie nabycia pomniejszonej o odpisy z tytułu utraty wartości. </t>
  </si>
  <si>
    <t>24.</t>
  </si>
  <si>
    <t xml:space="preserve">Środki pieniężne w kasie i na rachunkach bankowych wycenia się według wartości nominalnej.  </t>
  </si>
  <si>
    <t>25.</t>
  </si>
  <si>
    <t>Wyrażone w walutach obcych aktywa i pasywa na dzień bilansowy wycenia się według kursu średniego danej waluty ogłoszonego przez Prezesa NBP na ten dzień. W ciągu roku operacje gospodarcze wyrażone w walutach obcych ujmuje się w księgach rachunkowych na dzień ich przeprowadzenia – o ile odrębne przepisy dotyczące środków pochodzących z budżetu Unii Europejskiej i innych krajów Europejskiego Obszaru Gospodarczego oraz środków niepodlegających zwrotowi, pochodzących ze źródeł zagranicznych nie stanowią inaczej –odpowiednio po kursie: 
a) faktycznie zastosowanym wynikającym z charakteru operacji – w przypadku sprzedaży lub kupna walut oraz zapłaty należności lub zobowiązań, 
b) po kursie średnim ogłoszonym dla danej waluty przez Narodowy Bank Polski z dnia poprzedzającego ten dzień - w przypadku zapłaty należności lub zobowiązań, jeżeli nie jest zasadne stosowanie kursu, o którym  mowa w pkt 1, a także w przypadku pozostałych operacji, chyba, że w innym wiążącym jednostkę dokumencie ustalony został inny kurs.
Jeżeli możliwości techniczne komórki organizacyjnej nie pozwalają na uzyskanie informacji o kursach średnich NBP z dnia poprzedzającego dzień dokonania transakcji, to do wyceny operacji gospodarczych wyrażonych w walutach  obcych można zastosować kurs z tabeli z ostatniego dnia roboczego poprzedzającego tę operację.</t>
  </si>
  <si>
    <t>26.</t>
  </si>
  <si>
    <t xml:space="preserve">Odsetki od środków na rachunku walutowym wykazywane są po przeliczeniu wg kursu faktycznie zastosowanego z dnia ich dopisania (kursu kupna banku). </t>
  </si>
  <si>
    <t>27.</t>
  </si>
  <si>
    <t xml:space="preserve">Przesunięcie środków pomiędzy rachunkami walutowymi w Starostwie Powiatowym oraz na rachunki Powiatowych jednostek organizacyjnych wyceniane jest po kursie historycznym (metodą FIFO) i nie powoduje żadnych różnic kursowych. </t>
  </si>
  <si>
    <t>28.</t>
  </si>
  <si>
    <t xml:space="preserve">Rozchód środków walutowych wycenia się przy zastosowaniu metody pierwsze weszło pierwsze wyszło (FIFO). </t>
  </si>
  <si>
    <t>29.</t>
  </si>
  <si>
    <t xml:space="preserve">Jeżeli bank, w którym jednostka posiada rachunek ogłasza notowania dwukrotnie w ciągu dnia to należy stosować kurs popołudniowy. </t>
  </si>
  <si>
    <t>30.</t>
  </si>
  <si>
    <t xml:space="preserve">Różnice kursowe dotyczące aktywów i pasywów wyrażone w walutach obcych powstałe na dzień ich wyceny oraz przy zapłacie należności i zobowiązań w walutach obcych zalicza się odpowiednio do przychodów lub kosztów finansowych. Różnice kursowe obliczane do celów bilansowych  po 1 stycznia należy wyksięgować stosując odwrotny zapis. </t>
  </si>
  <si>
    <t>31.</t>
  </si>
  <si>
    <t>Wartość należności aktualizuje się uwzględniając stopień prawdopodobieństwa ich zapłaty poprzez dokonanie odpisu aktualizującego w odniesieniu do: 
a) należności od dłużników postawionych w stan likwidacji lub w stan upadłości oraz w stosunku do których zostało otwarte postępowanie restrukturyzacyjne lub został złożony wniosek o zatwierdzenie układu w postępowaniu o zatwierdzenie układu - do wysokości należności nieobjętej gwarancją lub innym zabezpieczeniem należności, zgłoszonej likwidatorowi lub sędziemu-komisarzowi w postępowaniu upadłościowym lub umieszczonej w spisie wierzytelności w postępowaniu restrukturyzacyjnym;
b) należności od dłużników w przypadku oddalenia wniosku o ogłoszenie upadłości, jeżeli majątek dłużnika nie wystarcza na zaspokojenie kosztów postępowania upadłościowego – w pełnej wysokości należności; 
c) należności kwestionowanych przez dłużników oraz z których zapłatą dłużnik zalega, a według oceny sytuacji majątkowej i finansowej dłużnika spłata należności w umownej kwocie nie jest prawdopodobna – do wysokości niepokrytej gwarancją lub innym zabezpieczeniem należności; 
d) należności, gdy dłużnik – osoba prawna został wykreślony z właściwego rejestru osób prawnych – w pełnej wysokości należności;
e) należności dłużnika nieściągniętych w toku zakończonego postepowania upadłościowego – do wysokości należności; 
f) należności stanowiących równowartość kwot podwyższających należności, w stosunku do których uprzednio dokonano odpisu aktualizującego - w wysokości tych kwot, do czasu ich otrzymania lub odpisania; 
g) należności przeterminowanych lub nieprzeterminowanych o znacznym stopniu prawdopodobieństwa nieściągalności, w przypadkach uzasadnionych rodzajem prowadzonej działalności lub strukturą odbiorców - w wysokości wiarygodnie oszacowanej kwoty odpisu, w tym także ogólnego, na nieściągalne należności.</t>
  </si>
  <si>
    <t>32.</t>
  </si>
  <si>
    <t xml:space="preserve">Wycenę należności w zakresie odpisów aktualizujących przeprowadza się raz w roku na dzień bilansowy. Wycenę bilansową należności należy zakończyć do ostatniego dnia lutego roku następnego. Należności spłacone po dacie bilansowej, a przed terminem ustalenia odpisów aktualizujących, nie podlegają aktualizacji wyceny. Dokonywana jest ona w oparciu o informacje uzyskane od pracowników merytorycznych zajmujących się współpracą z kontrahentami  – dłużnikami. </t>
  </si>
  <si>
    <t>33.</t>
  </si>
  <si>
    <t xml:space="preserve">Dodatkowo odpisów aktualizujących wartość należności dokonuje się wg następujących kryteriów: 
a) należności przeterminowane do 6 miesięcy bez odpisu aktualizującego 
b) powyżej 6 miesięcy do roku odpis aktualizujący w wysokości 50 % należności, 
c) powyżej roku odpis aktualizujący w wysokości 100 % należności. 
</t>
  </si>
  <si>
    <t>34.</t>
  </si>
  <si>
    <t xml:space="preserve">Jednostka dokonuje czynnych rozliczeń międzyokresowych kosztów, jeżeli dotyczą one przyszłych okresów sprawozdawczych. Ich wycena bilansowa przebiega na poziomie wartości nominalnej. Przedmiotem czynnych rozliczeń międzyokresowych kosztów są w szczególności:
– prenumeraty,
– koszty ubezpieczeń.
</t>
  </si>
  <si>
    <t>35.</t>
  </si>
  <si>
    <t>Dochody ujmuje się w wartościach netto – bez podatku od towarów i usług.</t>
  </si>
  <si>
    <t>36.</t>
  </si>
  <si>
    <t>Uzyskane zwroty wydatków dokonanych w tym samym roku budżetowym mogą zmniejszać wykonanie planowanych wydatków w tym roku budżetowym. Uzyskane zwroty wydatków dokonanych w latach poprzednich stanowią dochody budżetowe.</t>
  </si>
  <si>
    <t>37.</t>
  </si>
  <si>
    <t>Jednostka nie prowadzi ewidencji obrotu materiałowego. Zakupione materiały przekazywane są bezpośrednio do zużycia w działalności, a ich wartość odpisywana jest w koszty w momencie zakupu.</t>
  </si>
  <si>
    <t>Środki trwałe nieamortyzowane lub nieumarzane, używane na podstawie umów najmu, dzierżawy i innych umów, w tym z tytułu leasingu</t>
  </si>
  <si>
    <t>Stan odpisów aktualizujących wartość należności</t>
  </si>
  <si>
    <t>wykaz istotnych pozycji czynnych i biernych rozliczeń międzyokresowych, w tym kwotę czynnych rozliczeń międzyokresowych kosztów stanowiących różnicę między wartością otrzymanych finansowych składników aktywów a zobowiązaniem zapłaty za nie</t>
  </si>
  <si>
    <t>Sprawozdanie obejmuje dane jednostki działającej w formie jednostki budżetowej (Starostwo Powiatowe w Goleniowie) oraz dane dotyczące gospodarki mieniem Skarbu Państwa</t>
  </si>
  <si>
    <t>Zobowiązania w podziale na grupy wierzycieli – Załącznik nr 2</t>
  </si>
  <si>
    <t>Maszyny, urządzenia i aparaty ogólnego zastosowania</t>
  </si>
  <si>
    <t>Narzędzia, przyrządy, ruchomości i wyposażenie, gdzie indziej niesklasyfikowane</t>
  </si>
  <si>
    <t>Treść (nr działki, nazwa)</t>
  </si>
  <si>
    <t>wyszczególnienie</t>
  </si>
  <si>
    <t>Zmiany w trakcie roku obrotowego</t>
  </si>
  <si>
    <t>wartość (zł)</t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</si>
  <si>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Grunty w wieczystym użytkowaniu</t>
    </r>
  </si>
  <si>
    <t>Na 31.12.2020 r. Powiat Goleniowski posiadał udziały w spółce: Szpitalne Centrum  Medyczne w Goleniowie Spółka z ograniczoną odpowiedzialnością, ul. Nowogardzka 2, 72-100 Goleniów w wysokości 11 660 000,00 zł (1 166 udziałów).</t>
  </si>
  <si>
    <t>Działka nr 462/2 obr. 5 Nowogard</t>
  </si>
  <si>
    <t>01.01.2021 - 31.12.2021</t>
  </si>
  <si>
    <r>
      <t>powierzchnia (m</t>
    </r>
    <r>
      <rPr>
        <vertAlign val="superscript"/>
        <sz val="8"/>
        <rFont val="Arial"/>
        <family val="2"/>
        <charset val="238"/>
      </rPr>
      <t>2</t>
    </r>
    <r>
      <rPr>
        <sz val="8"/>
        <rFont val="Arial"/>
        <family val="2"/>
        <charset val="238"/>
      </rPr>
      <t>)</t>
    </r>
  </si>
  <si>
    <t>W jednostce wystąpiły czynne rozliczenia międzyokresowe dotyczące opłaconych z góry kosztów:
- prenumeraty czasopism, publikacji, zakupu licencji:  6 590,75 zł, 
- dostępu do programów, serwisów, platform i portali internetowych, licencji, oraz usług internetowych, serwisowych i pozostałych usług: 32 157,02 zł,
- ubezpieczeń: 54 935,22 zł.</t>
  </si>
  <si>
    <t xml:space="preserve">  3 192 189,32 zł, w tym odsetki: 0,00 zł, różnice kursowe: 0,00 zł</t>
  </si>
  <si>
    <t>Załącznik nr 1 do informacji dodatkowej</t>
  </si>
  <si>
    <r>
      <t>1.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1"/>
        <color theme="1"/>
        <rFont val="Arial"/>
        <family val="2"/>
        <charset val="238"/>
      </rPr>
      <t>Główne składniki aktywów trwałych</t>
    </r>
  </si>
  <si>
    <t>Nazwa grupy rodzajowej składnika aktywów według układu w bilansie</t>
  </si>
  <si>
    <t>Wartość początkowa – stan na początku roku obrotowego</t>
  </si>
  <si>
    <t>Zwiększenie wartości początkowej</t>
  </si>
  <si>
    <t>Ogółem zwiększenie wartości początkowej</t>
  </si>
  <si>
    <t>Zmniejszenie wartości początkowej</t>
  </si>
  <si>
    <t>Ogółem zmniejszenie wartości początkowej</t>
  </si>
  <si>
    <t>aktualizacja wartości</t>
  </si>
  <si>
    <t>nabycie</t>
  </si>
  <si>
    <t>przemieszczenie</t>
  </si>
  <si>
    <t>zbycie</t>
  </si>
  <si>
    <t>likwidacja</t>
  </si>
  <si>
    <t>inne</t>
  </si>
  <si>
    <t>Wartości niematerialne i prawne</t>
  </si>
  <si>
    <t>Grunty</t>
  </si>
  <si>
    <t>Budynki, lokale i obiekty inżynierii lądowej i wodnej</t>
  </si>
  <si>
    <t>Środki transportu</t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</si>
  <si>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1"/>
        <color theme="1"/>
        <rFont val="Arial"/>
        <family val="2"/>
        <charset val="238"/>
      </rPr>
      <t>Główne składniki aktywów trwałych - umorzenia</t>
    </r>
  </si>
  <si>
    <t>Lp</t>
  </si>
  <si>
    <t>Umorzenie wg nazwy grupy rodzajowej składnika aktywów według układu w bilansie</t>
  </si>
  <si>
    <t>Umorzenie – stan na początek roku obrotowego</t>
  </si>
  <si>
    <t>Zwiększenia w trakcie roku obrotowego</t>
  </si>
  <si>
    <t>Ogółem zwiększenie / umorzenia</t>
  </si>
  <si>
    <t>Zmniejszenie umorzenia</t>
  </si>
  <si>
    <t>Umorzenie – stan na koniec roku obrotowego</t>
  </si>
  <si>
    <t>aktualizacja</t>
  </si>
  <si>
    <t>Amortyzacja za rok obrotowy</t>
  </si>
  <si>
    <t>Wartość netto:</t>
  </si>
  <si>
    <t>Na początek okresu</t>
  </si>
  <si>
    <t>Na koniec okresu</t>
  </si>
  <si>
    <t>Załącznik nr 2 do informacji dodatkowej</t>
  </si>
  <si>
    <t>Zobowiązania w podziale na grupy wierzycieli</t>
  </si>
  <si>
    <t>Wyszczególnienie</t>
  </si>
  <si>
    <t>Zobowiązania ogółem</t>
  </si>
  <si>
    <t>W tym</t>
  </si>
  <si>
    <t>z tytułu dostaw towarów i usług</t>
  </si>
  <si>
    <t>z tytułu podatków i składek na ubezpieczenia społeczne</t>
  </si>
  <si>
    <t>z tytułu innych niż wymienione</t>
  </si>
  <si>
    <t>razem</t>
  </si>
  <si>
    <t>w tym niewymagalne</t>
  </si>
  <si>
    <t>Ogółem (w. 02+14)</t>
  </si>
  <si>
    <t>01</t>
  </si>
  <si>
    <t>Wierzyciele krajowi razem (w. 03+08+09+10+11+12+13)</t>
  </si>
  <si>
    <t>02</t>
  </si>
  <si>
    <t>podmioty sektora finansów publicznych razem (w. 04+05+06+07)</t>
  </si>
  <si>
    <t>03</t>
  </si>
  <si>
    <t>grupa I</t>
  </si>
  <si>
    <t>04</t>
  </si>
  <si>
    <t>grupa II</t>
  </si>
  <si>
    <t>05</t>
  </si>
  <si>
    <t>grupa III</t>
  </si>
  <si>
    <t>06</t>
  </si>
  <si>
    <t>grupa IV</t>
  </si>
  <si>
    <t>07</t>
  </si>
  <si>
    <t>bank centralny</t>
  </si>
  <si>
    <t>08</t>
  </si>
  <si>
    <t>banki</t>
  </si>
  <si>
    <t>09</t>
  </si>
  <si>
    <t>pozostałe krajowe instytucje finansowe</t>
  </si>
  <si>
    <t>przedsiębiorstwa niefinansowe</t>
  </si>
  <si>
    <t>gospodarstwa domowe</t>
  </si>
  <si>
    <t>instytucje niekomercyjne działające na rzecz gospodarstw domowych</t>
  </si>
  <si>
    <t>Wierzyciele zagraniczni razem (w. 15+16)</t>
  </si>
  <si>
    <t>podmioty należące do strefy euro</t>
  </si>
  <si>
    <t>pozostałe podmioty zagraniczne</t>
  </si>
  <si>
    <t>2022.03.31</t>
  </si>
  <si>
    <t>mgr Anna Pawlaczyk</t>
  </si>
  <si>
    <t>GŁÓWNY KSIĘGOWY</t>
  </si>
  <si>
    <t>STAROSTWA POWIATOWEGO</t>
  </si>
  <si>
    <t>STAROSTA GOLENIOWSKI</t>
  </si>
  <si>
    <t>..........................................</t>
  </si>
  <si>
    <t>…………………………………..</t>
  </si>
  <si>
    <t>..………………………………….</t>
  </si>
  <si>
    <t>(kierownik jednostki)</t>
  </si>
  <si>
    <t>(rok, miesiąc, dzień)</t>
  </si>
  <si>
    <t>(główny księgowy)</t>
  </si>
  <si>
    <t>Tomasz Stanisławski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</si>
</sst>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#,##0.00\ &quot;zł&quot;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7"/>
      <color theme="1"/>
      <name val="Times New Roman"/>
      <family val="1"/>
      <charset val="238"/>
    </font>
    <font>
      <b/>
      <sz val="11"/>
      <color theme="1"/>
      <name val="Arial"/>
      <family val="1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color rgb="FFFF000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7"/>
      <color theme="1"/>
      <name val="Arial Black"/>
      <family val="2"/>
      <charset val="238"/>
    </font>
    <font>
      <sz val="7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4" fillId="0" borderId="0"/>
    <xf numFmtId="44" fontId="3" fillId="0" borderId="0" applyFon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0" fontId="6" fillId="0" borderId="0" xfId="0" applyFont="1" applyFill="1"/>
    <xf numFmtId="0" fontId="9" fillId="0" borderId="30" xfId="0" applyFont="1" applyBorder="1"/>
    <xf numFmtId="0" fontId="9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32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7" fillId="0" borderId="21" xfId="0" applyFont="1" applyFill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164" fontId="17" fillId="0" borderId="0" xfId="0" applyNumberFormat="1" applyFont="1" applyBorder="1" applyAlignment="1">
      <alignment vertical="center" wrapText="1"/>
    </xf>
    <xf numFmtId="164" fontId="17" fillId="0" borderId="0" xfId="3" applyNumberFormat="1" applyFont="1" applyBorder="1" applyAlignment="1">
      <alignment horizontal="right" vertical="center" wrapText="1"/>
    </xf>
    <xf numFmtId="0" fontId="16" fillId="0" borderId="0" xfId="0" applyFont="1"/>
    <xf numFmtId="0" fontId="16" fillId="0" borderId="0" xfId="0" applyFont="1" applyBorder="1"/>
    <xf numFmtId="0" fontId="16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3" fontId="19" fillId="0" borderId="2" xfId="0" applyNumberFormat="1" applyFont="1" applyBorder="1" applyAlignment="1">
      <alignment vertical="center" wrapText="1"/>
    </xf>
    <xf numFmtId="3" fontId="19" fillId="0" borderId="20" xfId="3" applyNumberFormat="1" applyFont="1" applyBorder="1" applyAlignment="1">
      <alignment horizontal="right" vertical="center" wrapText="1"/>
    </xf>
    <xf numFmtId="164" fontId="19" fillId="0" borderId="2" xfId="0" applyNumberFormat="1" applyFont="1" applyBorder="1" applyAlignment="1">
      <alignment vertical="center" wrapText="1"/>
    </xf>
    <xf numFmtId="164" fontId="19" fillId="0" borderId="20" xfId="3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" fontId="21" fillId="0" borderId="10" xfId="2" applyNumberFormat="1" applyFont="1" applyBorder="1" applyAlignment="1">
      <alignment vertical="center" wrapText="1"/>
    </xf>
    <xf numFmtId="164" fontId="21" fillId="0" borderId="22" xfId="0" applyNumberFormat="1" applyFont="1" applyBorder="1" applyAlignment="1">
      <alignment vertical="center" wrapText="1"/>
    </xf>
    <xf numFmtId="164" fontId="21" fillId="0" borderId="38" xfId="2" applyNumberFormat="1" applyFont="1" applyBorder="1" applyAlignment="1">
      <alignment vertical="center" wrapText="1"/>
    </xf>
    <xf numFmtId="0" fontId="21" fillId="0" borderId="17" xfId="0" applyFont="1" applyBorder="1" applyAlignment="1">
      <alignment horizontal="center" vertical="center"/>
    </xf>
    <xf numFmtId="4" fontId="21" fillId="0" borderId="18" xfId="2" applyNumberFormat="1" applyFont="1" applyBorder="1" applyAlignment="1">
      <alignment vertical="center" wrapText="1"/>
    </xf>
    <xf numFmtId="164" fontId="21" fillId="0" borderId="34" xfId="0" applyNumberFormat="1" applyFont="1" applyBorder="1" applyAlignment="1">
      <alignment vertical="center" wrapText="1"/>
    </xf>
    <xf numFmtId="44" fontId="21" fillId="0" borderId="19" xfId="1" applyFont="1" applyBorder="1" applyAlignment="1">
      <alignment vertical="center" wrapText="1"/>
    </xf>
    <xf numFmtId="164" fontId="6" fillId="0" borderId="20" xfId="1" applyNumberFormat="1" applyFont="1" applyBorder="1"/>
    <xf numFmtId="44" fontId="6" fillId="0" borderId="20" xfId="1" applyFont="1" applyBorder="1"/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4" fontId="4" fillId="0" borderId="15" xfId="0" applyNumberFormat="1" applyFont="1" applyBorder="1" applyAlignment="1">
      <alignment vertical="center" wrapText="1"/>
    </xf>
    <xf numFmtId="4" fontId="4" fillId="0" borderId="16" xfId="0" applyNumberFormat="1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4" fontId="4" fillId="0" borderId="18" xfId="0" applyNumberFormat="1" applyFont="1" applyBorder="1" applyAlignment="1">
      <alignment vertical="center" wrapText="1"/>
    </xf>
    <xf numFmtId="4" fontId="4" fillId="0" borderId="19" xfId="0" applyNumberFormat="1" applyFont="1" applyBorder="1" applyAlignment="1">
      <alignment vertical="center" wrapText="1"/>
    </xf>
    <xf numFmtId="4" fontId="4" fillId="0" borderId="0" xfId="0" applyNumberFormat="1" applyFont="1"/>
    <xf numFmtId="4" fontId="4" fillId="0" borderId="37" xfId="0" applyNumberFormat="1" applyFont="1" applyBorder="1"/>
    <xf numFmtId="0" fontId="5" fillId="0" borderId="27" xfId="0" applyFont="1" applyBorder="1" applyAlignment="1">
      <alignment vertical="center"/>
    </xf>
    <xf numFmtId="0" fontId="6" fillId="0" borderId="27" xfId="0" applyFont="1" applyBorder="1" applyAlignment="1">
      <alignment horizontal="left"/>
    </xf>
    <xf numFmtId="0" fontId="8" fillId="0" borderId="27" xfId="0" applyFont="1" applyBorder="1" applyAlignment="1">
      <alignment horizontal="center" vertical="center"/>
    </xf>
    <xf numFmtId="0" fontId="22" fillId="0" borderId="0" xfId="0" applyFont="1" applyAlignment="1">
      <alignment horizontal="right"/>
    </xf>
    <xf numFmtId="0" fontId="23" fillId="0" borderId="20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4" fontId="24" fillId="0" borderId="15" xfId="0" applyNumberFormat="1" applyFont="1" applyBorder="1"/>
    <xf numFmtId="4" fontId="26" fillId="0" borderId="15" xfId="0" applyNumberFormat="1" applyFont="1" applyBorder="1"/>
    <xf numFmtId="4" fontId="24" fillId="0" borderId="38" xfId="0" applyNumberFormat="1" applyFont="1" applyBorder="1"/>
    <xf numFmtId="0" fontId="24" fillId="0" borderId="40" xfId="0" applyFont="1" applyBorder="1" applyAlignment="1">
      <alignment horizontal="center" vertical="center"/>
    </xf>
    <xf numFmtId="4" fontId="25" fillId="0" borderId="10" xfId="2" applyNumberFormat="1" applyFont="1" applyBorder="1" applyAlignment="1">
      <alignment vertical="center"/>
    </xf>
    <xf numFmtId="4" fontId="24" fillId="0" borderId="13" xfId="0" applyNumberFormat="1" applyFont="1" applyBorder="1"/>
    <xf numFmtId="4" fontId="24" fillId="0" borderId="10" xfId="0" applyNumberFormat="1" applyFont="1" applyBorder="1"/>
    <xf numFmtId="0" fontId="24" fillId="0" borderId="41" xfId="0" applyFont="1" applyBorder="1" applyAlignment="1">
      <alignment horizontal="center" vertical="center"/>
    </xf>
    <xf numFmtId="4" fontId="25" fillId="0" borderId="10" xfId="2" applyNumberFormat="1" applyFont="1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4" fontId="0" fillId="0" borderId="18" xfId="0" applyNumberFormat="1" applyBorder="1"/>
    <xf numFmtId="4" fontId="0" fillId="0" borderId="19" xfId="0" applyNumberFormat="1" applyBorder="1"/>
    <xf numFmtId="0" fontId="23" fillId="0" borderId="0" xfId="0" applyFont="1" applyAlignment="1">
      <alignment horizontal="center" vertical="center"/>
    </xf>
    <xf numFmtId="4" fontId="24" fillId="0" borderId="16" xfId="0" applyNumberFormat="1" applyFont="1" applyBorder="1"/>
    <xf numFmtId="4" fontId="26" fillId="0" borderId="10" xfId="0" applyNumberFormat="1" applyFont="1" applyBorder="1"/>
    <xf numFmtId="0" fontId="27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4" fillId="0" borderId="0" xfId="0" applyFont="1"/>
    <xf numFmtId="0" fontId="1" fillId="0" borderId="0" xfId="0" applyFont="1" applyAlignment="1">
      <alignment horizontal="right"/>
    </xf>
    <xf numFmtId="0" fontId="29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49" fontId="30" fillId="0" borderId="2" xfId="0" applyNumberFormat="1" applyFont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indent="1"/>
    </xf>
    <xf numFmtId="4" fontId="32" fillId="0" borderId="2" xfId="0" applyNumberFormat="1" applyFont="1" applyBorder="1" applyAlignment="1">
      <alignment horizontal="center" vertical="center"/>
    </xf>
    <xf numFmtId="4" fontId="30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top" wrapText="1"/>
    </xf>
    <xf numFmtId="0" fontId="7" fillId="0" borderId="27" xfId="0" applyFont="1" applyFill="1" applyBorder="1" applyAlignment="1">
      <alignment horizontal="left" vertical="top" wrapText="1"/>
    </xf>
    <xf numFmtId="0" fontId="7" fillId="0" borderId="28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3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30" xfId="0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7" fillId="0" borderId="10" xfId="0" applyFont="1" applyFill="1" applyBorder="1" applyAlignment="1">
      <alignment horizontal="left"/>
    </xf>
    <xf numFmtId="0" fontId="5" fillId="0" borderId="10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164" fontId="6" fillId="0" borderId="10" xfId="0" applyNumberFormat="1" applyFont="1" applyBorder="1" applyAlignment="1">
      <alignment horizontal="left"/>
    </xf>
    <xf numFmtId="7" fontId="6" fillId="0" borderId="10" xfId="0" applyNumberFormat="1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top" wrapText="1"/>
    </xf>
    <xf numFmtId="0" fontId="7" fillId="0" borderId="33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49" fontId="23" fillId="0" borderId="8" xfId="0" applyNumberFormat="1" applyFont="1" applyBorder="1" applyAlignment="1">
      <alignment horizontal="center" vertical="center" wrapText="1"/>
    </xf>
    <xf numFmtId="49" fontId="23" fillId="0" borderId="39" xfId="0" applyNumberFormat="1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3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</cellXfs>
  <cellStyles count="4">
    <cellStyle name="Normalny" xfId="0" builtinId="0"/>
    <cellStyle name="Normalny 3" xfId="2" xr:uid="{00000000-0005-0000-0000-000001000000}"/>
    <cellStyle name="Walutowy" xfId="1" builtinId="4"/>
    <cellStyle name="Walutowy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58"/>
  <sheetViews>
    <sheetView tabSelected="1" topLeftCell="A43" zoomScaleNormal="100" workbookViewId="0">
      <selection activeCell="G110" sqref="G110"/>
    </sheetView>
  </sheetViews>
  <sheetFormatPr defaultRowHeight="15" x14ac:dyDescent="0.25"/>
  <cols>
    <col min="1" max="1" width="5.5703125" style="7" customWidth="1"/>
    <col min="2" max="2" width="3.5703125" style="8" bestFit="1" customWidth="1"/>
    <col min="3" max="3" width="29.7109375" style="6" bestFit="1" customWidth="1"/>
    <col min="4" max="4" width="14" style="6" customWidth="1"/>
    <col min="5" max="5" width="12.28515625" style="6" bestFit="1" customWidth="1"/>
    <col min="6" max="6" width="13" style="6" customWidth="1"/>
    <col min="7" max="8" width="14.7109375" style="6" bestFit="1" customWidth="1"/>
  </cols>
  <sheetData>
    <row r="1" spans="1:8" x14ac:dyDescent="0.25">
      <c r="A1" s="101" t="s">
        <v>12</v>
      </c>
      <c r="B1" s="101"/>
      <c r="C1" s="101"/>
      <c r="D1" s="101"/>
      <c r="E1" s="101"/>
      <c r="F1" s="101"/>
      <c r="G1" s="101"/>
      <c r="H1" s="101"/>
    </row>
    <row r="2" spans="1:8" x14ac:dyDescent="0.25">
      <c r="A2" s="9"/>
      <c r="B2" s="102"/>
      <c r="C2" s="102"/>
      <c r="D2" s="102"/>
      <c r="E2" s="102"/>
      <c r="F2" s="102"/>
      <c r="G2" s="102"/>
      <c r="H2" s="102"/>
    </row>
    <row r="3" spans="1:8" x14ac:dyDescent="0.25">
      <c r="A3" s="10" t="s">
        <v>13</v>
      </c>
      <c r="B3" s="103" t="s">
        <v>14</v>
      </c>
      <c r="C3" s="103"/>
      <c r="D3" s="103"/>
      <c r="E3" s="103"/>
      <c r="F3" s="103"/>
      <c r="G3" s="103"/>
      <c r="H3" s="103"/>
    </row>
    <row r="4" spans="1:8" x14ac:dyDescent="0.25">
      <c r="A4" s="10" t="s">
        <v>15</v>
      </c>
      <c r="B4" s="104"/>
      <c r="C4" s="104"/>
      <c r="D4" s="104"/>
      <c r="E4" s="104"/>
      <c r="F4" s="104"/>
      <c r="G4" s="104"/>
      <c r="H4" s="104"/>
    </row>
    <row r="5" spans="1:8" x14ac:dyDescent="0.25">
      <c r="A5" s="10" t="s">
        <v>16</v>
      </c>
      <c r="B5" s="103" t="s">
        <v>17</v>
      </c>
      <c r="C5" s="103"/>
      <c r="D5" s="103"/>
      <c r="E5" s="103"/>
      <c r="F5" s="103"/>
      <c r="G5" s="103"/>
      <c r="H5" s="103"/>
    </row>
    <row r="6" spans="1:8" x14ac:dyDescent="0.25">
      <c r="A6" s="10"/>
      <c r="B6" s="108" t="s">
        <v>80</v>
      </c>
      <c r="C6" s="108"/>
      <c r="D6" s="108"/>
      <c r="E6" s="108"/>
      <c r="F6" s="108"/>
      <c r="G6" s="108"/>
      <c r="H6" s="108"/>
    </row>
    <row r="7" spans="1:8" x14ac:dyDescent="0.25">
      <c r="A7" s="10" t="s">
        <v>18</v>
      </c>
      <c r="B7" s="103" t="s">
        <v>19</v>
      </c>
      <c r="C7" s="103"/>
      <c r="D7" s="103"/>
      <c r="E7" s="103"/>
      <c r="F7" s="103"/>
      <c r="G7" s="103"/>
      <c r="H7" s="103"/>
    </row>
    <row r="8" spans="1:8" x14ac:dyDescent="0.25">
      <c r="A8" s="10"/>
      <c r="B8" s="108" t="s">
        <v>82</v>
      </c>
      <c r="C8" s="108"/>
      <c r="D8" s="108"/>
      <c r="E8" s="108"/>
      <c r="F8" s="108"/>
      <c r="G8" s="108"/>
      <c r="H8" s="108"/>
    </row>
    <row r="9" spans="1:8" x14ac:dyDescent="0.25">
      <c r="A9" s="10" t="s">
        <v>20</v>
      </c>
      <c r="B9" s="103" t="s">
        <v>21</v>
      </c>
      <c r="C9" s="103"/>
      <c r="D9" s="103"/>
      <c r="E9" s="103"/>
      <c r="F9" s="103"/>
      <c r="G9" s="103"/>
      <c r="H9" s="103"/>
    </row>
    <row r="10" spans="1:8" x14ac:dyDescent="0.25">
      <c r="A10" s="10"/>
      <c r="B10" s="108" t="s">
        <v>81</v>
      </c>
      <c r="C10" s="108"/>
      <c r="D10" s="108"/>
      <c r="E10" s="108"/>
      <c r="F10" s="108"/>
      <c r="G10" s="108"/>
      <c r="H10" s="108"/>
    </row>
    <row r="11" spans="1:8" x14ac:dyDescent="0.25">
      <c r="A11" s="10" t="s">
        <v>22</v>
      </c>
      <c r="B11" s="103" t="s">
        <v>23</v>
      </c>
      <c r="C11" s="103"/>
      <c r="D11" s="103"/>
      <c r="E11" s="103"/>
      <c r="F11" s="103"/>
      <c r="G11" s="103"/>
      <c r="H11" s="103"/>
    </row>
    <row r="12" spans="1:8" s="4" customFormat="1" ht="35.25" customHeight="1" x14ac:dyDescent="0.25">
      <c r="A12" s="11"/>
      <c r="B12" s="105" t="s">
        <v>95</v>
      </c>
      <c r="C12" s="106"/>
      <c r="D12" s="106"/>
      <c r="E12" s="106"/>
      <c r="F12" s="106"/>
      <c r="G12" s="106"/>
      <c r="H12" s="107"/>
    </row>
    <row r="13" spans="1:8" x14ac:dyDescent="0.25">
      <c r="A13" s="10" t="s">
        <v>24</v>
      </c>
      <c r="B13" s="103" t="s">
        <v>25</v>
      </c>
      <c r="C13" s="103"/>
      <c r="D13" s="103"/>
      <c r="E13" s="103"/>
      <c r="F13" s="103"/>
      <c r="G13" s="103"/>
      <c r="H13" s="103"/>
    </row>
    <row r="14" spans="1:8" x14ac:dyDescent="0.25">
      <c r="A14" s="10"/>
      <c r="B14" s="108" t="s">
        <v>181</v>
      </c>
      <c r="C14" s="108"/>
      <c r="D14" s="108"/>
      <c r="E14" s="108"/>
      <c r="F14" s="108"/>
      <c r="G14" s="108"/>
      <c r="H14" s="108"/>
    </row>
    <row r="15" spans="1:8" x14ac:dyDescent="0.25">
      <c r="A15" s="10" t="s">
        <v>26</v>
      </c>
      <c r="B15" s="103" t="s">
        <v>27</v>
      </c>
      <c r="C15" s="103"/>
      <c r="D15" s="103"/>
      <c r="E15" s="103"/>
      <c r="F15" s="103"/>
      <c r="G15" s="103"/>
      <c r="H15" s="103"/>
    </row>
    <row r="16" spans="1:8" ht="33" customHeight="1" x14ac:dyDescent="0.25">
      <c r="A16" s="10"/>
      <c r="B16" s="105" t="s">
        <v>170</v>
      </c>
      <c r="C16" s="106"/>
      <c r="D16" s="106"/>
      <c r="E16" s="106"/>
      <c r="F16" s="106"/>
      <c r="G16" s="106"/>
      <c r="H16" s="107"/>
    </row>
    <row r="17" spans="1:8" s="1" customFormat="1" ht="30" customHeight="1" x14ac:dyDescent="0.25">
      <c r="A17" s="10" t="s">
        <v>28</v>
      </c>
      <c r="B17" s="109" t="s">
        <v>29</v>
      </c>
      <c r="C17" s="109"/>
      <c r="D17" s="109"/>
      <c r="E17" s="109"/>
      <c r="F17" s="109"/>
      <c r="G17" s="109"/>
      <c r="H17" s="109"/>
    </row>
    <row r="18" spans="1:8" ht="30" customHeight="1" x14ac:dyDescent="0.25">
      <c r="A18" s="146"/>
      <c r="B18" s="110" t="s">
        <v>96</v>
      </c>
      <c r="C18" s="111"/>
      <c r="D18" s="111"/>
      <c r="E18" s="111"/>
      <c r="F18" s="111"/>
      <c r="G18" s="111"/>
      <c r="H18" s="112"/>
    </row>
    <row r="19" spans="1:8" ht="243" customHeight="1" x14ac:dyDescent="0.25">
      <c r="A19" s="147"/>
      <c r="B19" s="12" t="s">
        <v>15</v>
      </c>
      <c r="C19" s="117" t="s">
        <v>97</v>
      </c>
      <c r="D19" s="117"/>
      <c r="E19" s="117"/>
      <c r="F19" s="117"/>
      <c r="G19" s="117"/>
      <c r="H19" s="118"/>
    </row>
    <row r="20" spans="1:8" ht="64.5" customHeight="1" x14ac:dyDescent="0.25">
      <c r="A20" s="147"/>
      <c r="B20" s="13" t="s">
        <v>24</v>
      </c>
      <c r="C20" s="115" t="s">
        <v>98</v>
      </c>
      <c r="D20" s="115"/>
      <c r="E20" s="115"/>
      <c r="F20" s="115"/>
      <c r="G20" s="115"/>
      <c r="H20" s="116"/>
    </row>
    <row r="21" spans="1:8" ht="228.75" customHeight="1" x14ac:dyDescent="0.25">
      <c r="A21" s="147"/>
      <c r="B21" s="13" t="s">
        <v>26</v>
      </c>
      <c r="C21" s="115" t="s">
        <v>99</v>
      </c>
      <c r="D21" s="115"/>
      <c r="E21" s="115"/>
      <c r="F21" s="115"/>
      <c r="G21" s="115"/>
      <c r="H21" s="116"/>
    </row>
    <row r="22" spans="1:8" ht="165" customHeight="1" x14ac:dyDescent="0.25">
      <c r="A22" s="147"/>
      <c r="B22" s="13"/>
      <c r="C22" s="115" t="s">
        <v>100</v>
      </c>
      <c r="D22" s="115"/>
      <c r="E22" s="115"/>
      <c r="F22" s="115"/>
      <c r="G22" s="115"/>
      <c r="H22" s="116"/>
    </row>
    <row r="23" spans="1:8" ht="30.75" customHeight="1" x14ac:dyDescent="0.25">
      <c r="A23" s="147"/>
      <c r="B23" s="13" t="s">
        <v>28</v>
      </c>
      <c r="C23" s="115" t="s">
        <v>101</v>
      </c>
      <c r="D23" s="115"/>
      <c r="E23" s="115"/>
      <c r="F23" s="115"/>
      <c r="G23" s="115"/>
      <c r="H23" s="116"/>
    </row>
    <row r="24" spans="1:8" ht="135" customHeight="1" x14ac:dyDescent="0.25">
      <c r="A24" s="147"/>
      <c r="B24" s="13" t="s">
        <v>30</v>
      </c>
      <c r="C24" s="115" t="s">
        <v>102</v>
      </c>
      <c r="D24" s="115"/>
      <c r="E24" s="115"/>
      <c r="F24" s="115"/>
      <c r="G24" s="115"/>
      <c r="H24" s="116"/>
    </row>
    <row r="25" spans="1:8" ht="46.5" customHeight="1" x14ac:dyDescent="0.25">
      <c r="A25" s="147"/>
      <c r="B25" s="13" t="s">
        <v>104</v>
      </c>
      <c r="C25" s="115" t="s">
        <v>103</v>
      </c>
      <c r="D25" s="115"/>
      <c r="E25" s="115"/>
      <c r="F25" s="115"/>
      <c r="G25" s="115"/>
      <c r="H25" s="116"/>
    </row>
    <row r="26" spans="1:8" ht="45.75" customHeight="1" x14ac:dyDescent="0.25">
      <c r="A26" s="147"/>
      <c r="B26" s="13" t="s">
        <v>105</v>
      </c>
      <c r="C26" s="115" t="s">
        <v>106</v>
      </c>
      <c r="D26" s="115"/>
      <c r="E26" s="115"/>
      <c r="F26" s="115"/>
      <c r="G26" s="115"/>
      <c r="H26" s="116"/>
    </row>
    <row r="27" spans="1:8" ht="32.25" customHeight="1" x14ac:dyDescent="0.25">
      <c r="A27" s="147"/>
      <c r="B27" s="13" t="s">
        <v>108</v>
      </c>
      <c r="C27" s="115" t="s">
        <v>107</v>
      </c>
      <c r="D27" s="115"/>
      <c r="E27" s="115"/>
      <c r="F27" s="115"/>
      <c r="G27" s="115"/>
      <c r="H27" s="116"/>
    </row>
    <row r="28" spans="1:8" ht="15.75" customHeight="1" x14ac:dyDescent="0.25">
      <c r="A28" s="147"/>
      <c r="B28" s="13" t="s">
        <v>110</v>
      </c>
      <c r="C28" s="113" t="s">
        <v>109</v>
      </c>
      <c r="D28" s="113"/>
      <c r="E28" s="113"/>
      <c r="F28" s="113"/>
      <c r="G28" s="113"/>
      <c r="H28" s="114"/>
    </row>
    <row r="29" spans="1:8" ht="286.5" customHeight="1" x14ac:dyDescent="0.25">
      <c r="A29" s="147"/>
      <c r="B29" s="13" t="s">
        <v>111</v>
      </c>
      <c r="C29" s="115" t="s">
        <v>112</v>
      </c>
      <c r="D29" s="113"/>
      <c r="E29" s="113"/>
      <c r="F29" s="113"/>
      <c r="G29" s="113"/>
      <c r="H29" s="114"/>
    </row>
    <row r="30" spans="1:8" ht="30.75" customHeight="1" x14ac:dyDescent="0.25">
      <c r="A30" s="147"/>
      <c r="B30" s="13" t="s">
        <v>113</v>
      </c>
      <c r="C30" s="115" t="s">
        <v>114</v>
      </c>
      <c r="D30" s="115"/>
      <c r="E30" s="115"/>
      <c r="F30" s="115"/>
      <c r="G30" s="115"/>
      <c r="H30" s="116"/>
    </row>
    <row r="31" spans="1:8" ht="18.75" customHeight="1" x14ac:dyDescent="0.25">
      <c r="A31" s="147"/>
      <c r="B31" s="13" t="s">
        <v>115</v>
      </c>
      <c r="C31" s="115" t="s">
        <v>116</v>
      </c>
      <c r="D31" s="115"/>
      <c r="E31" s="115"/>
      <c r="F31" s="115"/>
      <c r="G31" s="115"/>
      <c r="H31" s="116"/>
    </row>
    <row r="32" spans="1:8" ht="30.75" customHeight="1" x14ac:dyDescent="0.25">
      <c r="A32" s="147"/>
      <c r="B32" s="13" t="s">
        <v>117</v>
      </c>
      <c r="C32" s="115" t="s">
        <v>118</v>
      </c>
      <c r="D32" s="115"/>
      <c r="E32" s="115"/>
      <c r="F32" s="115"/>
      <c r="G32" s="115"/>
      <c r="H32" s="116"/>
    </row>
    <row r="33" spans="1:8" ht="33" customHeight="1" x14ac:dyDescent="0.25">
      <c r="A33" s="147"/>
      <c r="B33" s="13" t="s">
        <v>119</v>
      </c>
      <c r="C33" s="115" t="s">
        <v>120</v>
      </c>
      <c r="D33" s="115"/>
      <c r="E33" s="115"/>
      <c r="F33" s="115"/>
      <c r="G33" s="115"/>
      <c r="H33" s="116"/>
    </row>
    <row r="34" spans="1:8" ht="30.75" customHeight="1" x14ac:dyDescent="0.25">
      <c r="A34" s="147"/>
      <c r="B34" s="13" t="s">
        <v>121</v>
      </c>
      <c r="C34" s="115" t="s">
        <v>122</v>
      </c>
      <c r="D34" s="115"/>
      <c r="E34" s="115"/>
      <c r="F34" s="115"/>
      <c r="G34" s="115"/>
      <c r="H34" s="116"/>
    </row>
    <row r="35" spans="1:8" ht="30.75" customHeight="1" x14ac:dyDescent="0.25">
      <c r="A35" s="147"/>
      <c r="B35" s="13" t="s">
        <v>123</v>
      </c>
      <c r="C35" s="115" t="s">
        <v>124</v>
      </c>
      <c r="D35" s="115"/>
      <c r="E35" s="115"/>
      <c r="F35" s="115"/>
      <c r="G35" s="115"/>
      <c r="H35" s="116"/>
    </row>
    <row r="36" spans="1:8" ht="30.75" customHeight="1" x14ac:dyDescent="0.25">
      <c r="A36" s="147"/>
      <c r="B36" s="13" t="s">
        <v>125</v>
      </c>
      <c r="C36" s="115" t="s">
        <v>126</v>
      </c>
      <c r="D36" s="115"/>
      <c r="E36" s="115"/>
      <c r="F36" s="115"/>
      <c r="G36" s="115"/>
      <c r="H36" s="116"/>
    </row>
    <row r="37" spans="1:8" ht="30.75" customHeight="1" x14ac:dyDescent="0.25">
      <c r="A37" s="147"/>
      <c r="B37" s="13" t="s">
        <v>127</v>
      </c>
      <c r="C37" s="115" t="s">
        <v>128</v>
      </c>
      <c r="D37" s="115"/>
      <c r="E37" s="115"/>
      <c r="F37" s="115"/>
      <c r="G37" s="115"/>
      <c r="H37" s="116"/>
    </row>
    <row r="38" spans="1:8" ht="61.5" customHeight="1" x14ac:dyDescent="0.25">
      <c r="A38" s="147"/>
      <c r="B38" s="13" t="s">
        <v>129</v>
      </c>
      <c r="C38" s="115" t="s">
        <v>130</v>
      </c>
      <c r="D38" s="115"/>
      <c r="E38" s="115"/>
      <c r="F38" s="115"/>
      <c r="G38" s="115"/>
      <c r="H38" s="116"/>
    </row>
    <row r="39" spans="1:8" ht="76.5" customHeight="1" x14ac:dyDescent="0.25">
      <c r="A39" s="147"/>
      <c r="B39" s="13" t="s">
        <v>131</v>
      </c>
      <c r="C39" s="115" t="s">
        <v>132</v>
      </c>
      <c r="D39" s="115"/>
      <c r="E39" s="115"/>
      <c r="F39" s="115"/>
      <c r="G39" s="115"/>
      <c r="H39" s="116"/>
    </row>
    <row r="40" spans="1:8" ht="16.5" customHeight="1" x14ac:dyDescent="0.25">
      <c r="A40" s="147"/>
      <c r="B40" s="13" t="s">
        <v>133</v>
      </c>
      <c r="C40" s="115" t="s">
        <v>134</v>
      </c>
      <c r="D40" s="115"/>
      <c r="E40" s="115"/>
      <c r="F40" s="115"/>
      <c r="G40" s="115"/>
      <c r="H40" s="116"/>
    </row>
    <row r="41" spans="1:8" ht="16.5" customHeight="1" x14ac:dyDescent="0.25">
      <c r="A41" s="147"/>
      <c r="B41" s="13" t="s">
        <v>135</v>
      </c>
      <c r="C41" s="115" t="s">
        <v>136</v>
      </c>
      <c r="D41" s="115"/>
      <c r="E41" s="115"/>
      <c r="F41" s="115"/>
      <c r="G41" s="115"/>
      <c r="H41" s="116"/>
    </row>
    <row r="42" spans="1:8" ht="33" customHeight="1" x14ac:dyDescent="0.25">
      <c r="A42" s="147"/>
      <c r="B42" s="13" t="s">
        <v>137</v>
      </c>
      <c r="C42" s="115" t="s">
        <v>138</v>
      </c>
      <c r="D42" s="115"/>
      <c r="E42" s="115"/>
      <c r="F42" s="115"/>
      <c r="G42" s="115"/>
      <c r="H42" s="116"/>
    </row>
    <row r="43" spans="1:8" ht="16.5" customHeight="1" x14ac:dyDescent="0.25">
      <c r="A43" s="147"/>
      <c r="B43" s="13" t="s">
        <v>139</v>
      </c>
      <c r="C43" s="115" t="s">
        <v>140</v>
      </c>
      <c r="D43" s="115"/>
      <c r="E43" s="115"/>
      <c r="F43" s="115"/>
      <c r="G43" s="115"/>
      <c r="H43" s="116"/>
    </row>
    <row r="44" spans="1:8" ht="210.75" customHeight="1" x14ac:dyDescent="0.25">
      <c r="A44" s="147"/>
      <c r="B44" s="13" t="s">
        <v>141</v>
      </c>
      <c r="C44" s="115" t="s">
        <v>142</v>
      </c>
      <c r="D44" s="115"/>
      <c r="E44" s="115"/>
      <c r="F44" s="115"/>
      <c r="G44" s="115"/>
      <c r="H44" s="116"/>
    </row>
    <row r="45" spans="1:8" ht="30.75" customHeight="1" x14ac:dyDescent="0.25">
      <c r="A45" s="147"/>
      <c r="B45" s="13" t="s">
        <v>143</v>
      </c>
      <c r="C45" s="115" t="s">
        <v>144</v>
      </c>
      <c r="D45" s="115"/>
      <c r="E45" s="115"/>
      <c r="F45" s="115"/>
      <c r="G45" s="115"/>
      <c r="H45" s="116"/>
    </row>
    <row r="46" spans="1:8" ht="47.25" customHeight="1" x14ac:dyDescent="0.25">
      <c r="A46" s="147"/>
      <c r="B46" s="13" t="s">
        <v>145</v>
      </c>
      <c r="C46" s="115" t="s">
        <v>146</v>
      </c>
      <c r="D46" s="115"/>
      <c r="E46" s="115"/>
      <c r="F46" s="115"/>
      <c r="G46" s="115"/>
      <c r="H46" s="116"/>
    </row>
    <row r="47" spans="1:8" ht="19.5" customHeight="1" x14ac:dyDescent="0.25">
      <c r="A47" s="147"/>
      <c r="B47" s="13" t="s">
        <v>147</v>
      </c>
      <c r="C47" s="115" t="s">
        <v>148</v>
      </c>
      <c r="D47" s="115"/>
      <c r="E47" s="115"/>
      <c r="F47" s="115"/>
      <c r="G47" s="115"/>
      <c r="H47" s="116"/>
    </row>
    <row r="48" spans="1:8" ht="31.5" customHeight="1" x14ac:dyDescent="0.25">
      <c r="A48" s="147"/>
      <c r="B48" s="13" t="s">
        <v>149</v>
      </c>
      <c r="C48" s="115" t="s">
        <v>150</v>
      </c>
      <c r="D48" s="115"/>
      <c r="E48" s="115"/>
      <c r="F48" s="115"/>
      <c r="G48" s="115"/>
      <c r="H48" s="116"/>
    </row>
    <row r="49" spans="1:8" ht="62.25" customHeight="1" x14ac:dyDescent="0.25">
      <c r="A49" s="147"/>
      <c r="B49" s="13" t="s">
        <v>151</v>
      </c>
      <c r="C49" s="115" t="s">
        <v>152</v>
      </c>
      <c r="D49" s="115"/>
      <c r="E49" s="115"/>
      <c r="F49" s="115"/>
      <c r="G49" s="115"/>
      <c r="H49" s="116"/>
    </row>
    <row r="50" spans="1:8" ht="75" customHeight="1" x14ac:dyDescent="0.25">
      <c r="A50" s="147"/>
      <c r="B50" s="13" t="s">
        <v>153</v>
      </c>
      <c r="C50" s="115" t="s">
        <v>156</v>
      </c>
      <c r="D50" s="115"/>
      <c r="E50" s="115"/>
      <c r="F50" s="115"/>
      <c r="G50" s="115"/>
      <c r="H50" s="116"/>
    </row>
    <row r="51" spans="1:8" ht="316.5" customHeight="1" x14ac:dyDescent="0.25">
      <c r="A51" s="147"/>
      <c r="B51" s="13" t="s">
        <v>155</v>
      </c>
      <c r="C51" s="115" t="s">
        <v>154</v>
      </c>
      <c r="D51" s="115"/>
      <c r="E51" s="115"/>
      <c r="F51" s="115"/>
      <c r="G51" s="115"/>
      <c r="H51" s="116"/>
    </row>
    <row r="52" spans="1:8" ht="62.25" customHeight="1" x14ac:dyDescent="0.25">
      <c r="A52" s="147"/>
      <c r="B52" s="13" t="s">
        <v>157</v>
      </c>
      <c r="C52" s="115" t="s">
        <v>158</v>
      </c>
      <c r="D52" s="115"/>
      <c r="E52" s="115"/>
      <c r="F52" s="115"/>
      <c r="G52" s="115"/>
      <c r="H52" s="116"/>
    </row>
    <row r="53" spans="1:8" ht="78.75" customHeight="1" x14ac:dyDescent="0.25">
      <c r="A53" s="147"/>
      <c r="B53" s="13" t="s">
        <v>159</v>
      </c>
      <c r="C53" s="115" t="s">
        <v>160</v>
      </c>
      <c r="D53" s="115"/>
      <c r="E53" s="115"/>
      <c r="F53" s="115"/>
      <c r="G53" s="115"/>
      <c r="H53" s="116"/>
    </row>
    <row r="54" spans="1:8" ht="18.75" customHeight="1" x14ac:dyDescent="0.25">
      <c r="A54" s="147"/>
      <c r="B54" s="13" t="s">
        <v>161</v>
      </c>
      <c r="C54" s="115" t="s">
        <v>162</v>
      </c>
      <c r="D54" s="115"/>
      <c r="E54" s="115"/>
      <c r="F54" s="115"/>
      <c r="G54" s="115"/>
      <c r="H54" s="116"/>
    </row>
    <row r="55" spans="1:8" ht="45" customHeight="1" x14ac:dyDescent="0.25">
      <c r="A55" s="147"/>
      <c r="B55" s="13" t="s">
        <v>163</v>
      </c>
      <c r="C55" s="115" t="s">
        <v>164</v>
      </c>
      <c r="D55" s="115"/>
      <c r="E55" s="115"/>
      <c r="F55" s="115"/>
      <c r="G55" s="115"/>
      <c r="H55" s="116"/>
    </row>
    <row r="56" spans="1:8" ht="33.75" customHeight="1" x14ac:dyDescent="0.25">
      <c r="A56" s="148"/>
      <c r="B56" s="14" t="s">
        <v>165</v>
      </c>
      <c r="C56" s="144" t="s">
        <v>166</v>
      </c>
      <c r="D56" s="144"/>
      <c r="E56" s="144"/>
      <c r="F56" s="144"/>
      <c r="G56" s="144"/>
      <c r="H56" s="145"/>
    </row>
    <row r="57" spans="1:8" x14ac:dyDescent="0.25">
      <c r="A57" s="10" t="s">
        <v>30</v>
      </c>
      <c r="B57" s="103" t="s">
        <v>31</v>
      </c>
      <c r="C57" s="103"/>
      <c r="D57" s="103"/>
      <c r="E57" s="103"/>
      <c r="F57" s="103"/>
      <c r="G57" s="103"/>
      <c r="H57" s="103"/>
    </row>
    <row r="58" spans="1:8" x14ac:dyDescent="0.25">
      <c r="A58" s="10"/>
      <c r="B58" s="108" t="s">
        <v>85</v>
      </c>
      <c r="C58" s="108"/>
      <c r="D58" s="108"/>
      <c r="E58" s="108"/>
      <c r="F58" s="108"/>
      <c r="G58" s="108"/>
      <c r="H58" s="108"/>
    </row>
    <row r="59" spans="1:8" x14ac:dyDescent="0.25">
      <c r="A59" s="10" t="s">
        <v>32</v>
      </c>
      <c r="B59" s="103" t="s">
        <v>33</v>
      </c>
      <c r="C59" s="103"/>
      <c r="D59" s="103"/>
      <c r="E59" s="103"/>
      <c r="F59" s="103"/>
      <c r="G59" s="103"/>
      <c r="H59" s="103"/>
    </row>
    <row r="60" spans="1:8" x14ac:dyDescent="0.25">
      <c r="A60" s="10" t="s">
        <v>15</v>
      </c>
      <c r="B60" s="108"/>
      <c r="C60" s="108"/>
      <c r="D60" s="108"/>
      <c r="E60" s="108"/>
      <c r="F60" s="108"/>
      <c r="G60" s="108"/>
      <c r="H60" s="108"/>
    </row>
    <row r="61" spans="1:8" s="1" customFormat="1" ht="62.25" customHeight="1" x14ac:dyDescent="0.25">
      <c r="A61" s="10" t="s">
        <v>34</v>
      </c>
      <c r="B61" s="109" t="s">
        <v>79</v>
      </c>
      <c r="C61" s="109"/>
      <c r="D61" s="109"/>
      <c r="E61" s="109"/>
      <c r="F61" s="109"/>
      <c r="G61" s="109"/>
      <c r="H61" s="109"/>
    </row>
    <row r="62" spans="1:8" x14ac:dyDescent="0.25">
      <c r="A62" s="10"/>
      <c r="B62" s="121" t="s">
        <v>86</v>
      </c>
      <c r="C62" s="121"/>
      <c r="D62" s="121"/>
      <c r="E62" s="121"/>
      <c r="F62" s="121"/>
      <c r="G62" s="121"/>
      <c r="H62" s="121"/>
    </row>
    <row r="63" spans="1:8" ht="30" customHeight="1" x14ac:dyDescent="0.25">
      <c r="A63" s="10" t="s">
        <v>35</v>
      </c>
      <c r="B63" s="109" t="s">
        <v>36</v>
      </c>
      <c r="C63" s="109"/>
      <c r="D63" s="109"/>
      <c r="E63" s="109"/>
      <c r="F63" s="109"/>
      <c r="G63" s="109"/>
      <c r="H63" s="109"/>
    </row>
    <row r="64" spans="1:8" x14ac:dyDescent="0.25">
      <c r="A64" s="10"/>
      <c r="B64" s="108" t="s">
        <v>87</v>
      </c>
      <c r="C64" s="108"/>
      <c r="D64" s="108"/>
      <c r="E64" s="108"/>
      <c r="F64" s="108"/>
      <c r="G64" s="108"/>
      <c r="H64" s="108"/>
    </row>
    <row r="65" spans="1:8" ht="33" customHeight="1" x14ac:dyDescent="0.25">
      <c r="A65" s="10" t="s">
        <v>37</v>
      </c>
      <c r="B65" s="109" t="s">
        <v>38</v>
      </c>
      <c r="C65" s="109"/>
      <c r="D65" s="109"/>
      <c r="E65" s="109"/>
      <c r="F65" s="109"/>
      <c r="G65" s="109"/>
      <c r="H65" s="109"/>
    </row>
    <row r="66" spans="1:8" x14ac:dyDescent="0.25">
      <c r="A66" s="10"/>
      <c r="B66" s="108" t="s">
        <v>88</v>
      </c>
      <c r="C66" s="108"/>
      <c r="D66" s="108"/>
      <c r="E66" s="108"/>
      <c r="F66" s="108"/>
      <c r="G66" s="108"/>
      <c r="H66" s="108"/>
    </row>
    <row r="67" spans="1:8" x14ac:dyDescent="0.25">
      <c r="A67" s="15" t="s">
        <v>39</v>
      </c>
      <c r="B67" s="119" t="s">
        <v>40</v>
      </c>
      <c r="C67" s="119"/>
      <c r="D67" s="119"/>
      <c r="E67" s="119"/>
      <c r="F67" s="119"/>
      <c r="G67" s="119"/>
      <c r="H67" s="119"/>
    </row>
    <row r="68" spans="1:8" ht="15.75" thickBot="1" x14ac:dyDescent="0.3">
      <c r="A68" s="98"/>
      <c r="B68" s="120"/>
      <c r="C68" s="120"/>
      <c r="D68" s="120"/>
      <c r="E68" s="120"/>
      <c r="F68" s="120"/>
      <c r="G68" s="120"/>
      <c r="H68" s="120"/>
    </row>
    <row r="69" spans="1:8" ht="15.75" customHeight="1" thickBot="1" x14ac:dyDescent="0.3">
      <c r="A69" s="99"/>
      <c r="B69" s="152" t="s">
        <v>178</v>
      </c>
      <c r="C69" s="153"/>
      <c r="D69" s="153"/>
      <c r="E69" s="153"/>
      <c r="F69" s="153"/>
      <c r="G69" s="153"/>
      <c r="H69" s="154"/>
    </row>
    <row r="70" spans="1:8" ht="25.5" customHeight="1" thickBot="1" x14ac:dyDescent="0.3">
      <c r="A70" s="99"/>
      <c r="B70" s="155" t="s">
        <v>0</v>
      </c>
      <c r="C70" s="155" t="s">
        <v>174</v>
      </c>
      <c r="D70" s="155" t="s">
        <v>175</v>
      </c>
      <c r="E70" s="155" t="s">
        <v>3</v>
      </c>
      <c r="F70" s="157" t="s">
        <v>176</v>
      </c>
      <c r="G70" s="158"/>
      <c r="H70" s="155" t="s">
        <v>1</v>
      </c>
    </row>
    <row r="71" spans="1:8" ht="15.75" thickBot="1" x14ac:dyDescent="0.3">
      <c r="A71" s="99"/>
      <c r="B71" s="156"/>
      <c r="C71" s="156"/>
      <c r="D71" s="156"/>
      <c r="E71" s="156"/>
      <c r="F71" s="25" t="s">
        <v>5</v>
      </c>
      <c r="G71" s="25" t="s">
        <v>6</v>
      </c>
      <c r="H71" s="156"/>
    </row>
    <row r="72" spans="1:8" ht="15.75" thickBot="1" x14ac:dyDescent="0.3">
      <c r="A72" s="99"/>
      <c r="B72" s="159" t="s">
        <v>15</v>
      </c>
      <c r="C72" s="159" t="s">
        <v>180</v>
      </c>
      <c r="D72" s="26" t="s">
        <v>182</v>
      </c>
      <c r="E72" s="27">
        <v>10</v>
      </c>
      <c r="F72" s="28">
        <v>0</v>
      </c>
      <c r="G72" s="27">
        <v>0</v>
      </c>
      <c r="H72" s="27">
        <f>E72+F72-G72</f>
        <v>10</v>
      </c>
    </row>
    <row r="73" spans="1:8" ht="15.75" thickBot="1" x14ac:dyDescent="0.3">
      <c r="A73" s="100"/>
      <c r="B73" s="160"/>
      <c r="C73" s="160"/>
      <c r="D73" s="26" t="s">
        <v>177</v>
      </c>
      <c r="E73" s="29">
        <v>1990.4</v>
      </c>
      <c r="F73" s="30">
        <v>0</v>
      </c>
      <c r="G73" s="29">
        <v>0</v>
      </c>
      <c r="H73" s="29">
        <f>E73+F73-G73</f>
        <v>1990.4</v>
      </c>
    </row>
    <row r="74" spans="1:8" ht="22.5" customHeight="1" x14ac:dyDescent="0.25">
      <c r="A74" s="56"/>
      <c r="B74" s="18"/>
      <c r="C74" s="18"/>
      <c r="D74" s="19"/>
      <c r="E74" s="20"/>
      <c r="F74" s="21"/>
      <c r="G74" s="20"/>
      <c r="H74" s="20"/>
    </row>
    <row r="75" spans="1:8" ht="33" customHeight="1" x14ac:dyDescent="0.25">
      <c r="A75" s="15" t="s">
        <v>41</v>
      </c>
      <c r="B75" s="122" t="s">
        <v>42</v>
      </c>
      <c r="C75" s="122"/>
      <c r="D75" s="122"/>
      <c r="E75" s="122"/>
      <c r="F75" s="122"/>
      <c r="G75" s="122"/>
      <c r="H75" s="122"/>
    </row>
    <row r="76" spans="1:8" ht="15.75" thickBot="1" x14ac:dyDescent="0.3">
      <c r="A76" s="98"/>
      <c r="B76" s="123"/>
      <c r="C76" s="124"/>
      <c r="D76" s="124"/>
      <c r="E76" s="124"/>
      <c r="F76" s="124"/>
      <c r="G76" s="124"/>
      <c r="H76" s="125"/>
    </row>
    <row r="77" spans="1:8" ht="31.5" customHeight="1" thickBot="1" x14ac:dyDescent="0.3">
      <c r="A77" s="99"/>
      <c r="B77" s="130" t="s">
        <v>167</v>
      </c>
      <c r="C77" s="131"/>
      <c r="D77" s="131"/>
      <c r="E77" s="131"/>
      <c r="F77" s="131"/>
      <c r="G77" s="132"/>
      <c r="H77" s="5"/>
    </row>
    <row r="78" spans="1:8" ht="30.75" customHeight="1" thickBot="1" x14ac:dyDescent="0.3">
      <c r="A78" s="99"/>
      <c r="B78" s="133" t="s">
        <v>0</v>
      </c>
      <c r="C78" s="133" t="s">
        <v>2</v>
      </c>
      <c r="D78" s="133" t="s">
        <v>3</v>
      </c>
      <c r="E78" s="135" t="s">
        <v>4</v>
      </c>
      <c r="F78" s="136"/>
      <c r="G78" s="133" t="s">
        <v>1</v>
      </c>
      <c r="H78" s="5"/>
    </row>
    <row r="79" spans="1:8" ht="15.75" thickBot="1" x14ac:dyDescent="0.3">
      <c r="A79" s="99"/>
      <c r="B79" s="134"/>
      <c r="C79" s="134"/>
      <c r="D79" s="134"/>
      <c r="E79" s="32" t="s">
        <v>5</v>
      </c>
      <c r="F79" s="32" t="s">
        <v>6</v>
      </c>
      <c r="G79" s="134"/>
      <c r="H79" s="5"/>
    </row>
    <row r="80" spans="1:8" ht="25.5" x14ac:dyDescent="0.25">
      <c r="A80" s="99"/>
      <c r="B80" s="33">
        <v>1</v>
      </c>
      <c r="C80" s="34" t="s">
        <v>172</v>
      </c>
      <c r="D80" s="35">
        <v>268983.71000000002</v>
      </c>
      <c r="E80" s="35">
        <v>3400</v>
      </c>
      <c r="F80" s="35">
        <v>0</v>
      </c>
      <c r="G80" s="36">
        <f t="shared" ref="G80" si="0">+D80+E80-F80</f>
        <v>272383.71000000002</v>
      </c>
      <c r="H80" s="5"/>
    </row>
    <row r="81" spans="1:8" ht="39" thickBot="1" x14ac:dyDescent="0.3">
      <c r="A81" s="99"/>
      <c r="B81" s="37">
        <v>2</v>
      </c>
      <c r="C81" s="38" t="s">
        <v>173</v>
      </c>
      <c r="D81" s="39">
        <v>58492.5</v>
      </c>
      <c r="E81" s="39">
        <v>0</v>
      </c>
      <c r="F81" s="39">
        <v>54795</v>
      </c>
      <c r="G81" s="40">
        <f>D81+E81-F81</f>
        <v>3697.5</v>
      </c>
      <c r="H81" s="5"/>
    </row>
    <row r="82" spans="1:8" ht="15.75" thickBot="1" x14ac:dyDescent="0.3">
      <c r="A82" s="99"/>
      <c r="B82" s="137" t="s">
        <v>91</v>
      </c>
      <c r="C82" s="137"/>
      <c r="D82" s="41">
        <f>SUM(D80:D81)</f>
        <v>327476.21000000002</v>
      </c>
      <c r="E82" s="42">
        <f>SUM(E80:E81)</f>
        <v>3400</v>
      </c>
      <c r="F82" s="42">
        <f>SUM(F80:F81)</f>
        <v>54795</v>
      </c>
      <c r="G82" s="41">
        <f>SUM(G80:G81)</f>
        <v>276081.21000000002</v>
      </c>
      <c r="H82" s="5"/>
    </row>
    <row r="83" spans="1:8" x14ac:dyDescent="0.25">
      <c r="A83" s="100"/>
      <c r="B83" s="126"/>
      <c r="C83" s="127"/>
      <c r="D83" s="127"/>
      <c r="E83" s="127"/>
      <c r="F83" s="127"/>
      <c r="G83" s="127"/>
      <c r="H83" s="128"/>
    </row>
    <row r="84" spans="1:8" ht="30" customHeight="1" x14ac:dyDescent="0.25">
      <c r="A84" s="15" t="s">
        <v>43</v>
      </c>
      <c r="B84" s="122" t="s">
        <v>44</v>
      </c>
      <c r="C84" s="122"/>
      <c r="D84" s="122"/>
      <c r="E84" s="122"/>
      <c r="F84" s="122"/>
      <c r="G84" s="122"/>
      <c r="H84" s="122"/>
    </row>
    <row r="85" spans="1:8" ht="45" customHeight="1" x14ac:dyDescent="0.25">
      <c r="A85" s="15"/>
      <c r="B85" s="129" t="s">
        <v>179</v>
      </c>
      <c r="C85" s="129"/>
      <c r="D85" s="129"/>
      <c r="E85" s="129"/>
      <c r="F85" s="129"/>
      <c r="G85" s="129"/>
      <c r="H85" s="129"/>
    </row>
    <row r="86" spans="1:8" ht="51" customHeight="1" x14ac:dyDescent="0.25">
      <c r="A86" s="15" t="s">
        <v>45</v>
      </c>
      <c r="B86" s="122" t="s">
        <v>46</v>
      </c>
      <c r="C86" s="122"/>
      <c r="D86" s="122"/>
      <c r="E86" s="122"/>
      <c r="F86" s="122"/>
      <c r="G86" s="122"/>
      <c r="H86" s="122"/>
    </row>
    <row r="87" spans="1:8" ht="15.75" thickBot="1" x14ac:dyDescent="0.3">
      <c r="A87" s="149"/>
      <c r="B87" s="161"/>
      <c r="C87" s="162"/>
      <c r="D87" s="162"/>
      <c r="E87" s="162"/>
      <c r="F87" s="162"/>
      <c r="G87" s="162"/>
      <c r="H87" s="163"/>
    </row>
    <row r="88" spans="1:8" ht="15.75" thickBot="1" x14ac:dyDescent="0.3">
      <c r="A88" s="150"/>
      <c r="B88" s="167" t="s">
        <v>168</v>
      </c>
      <c r="C88" s="168"/>
      <c r="D88" s="168"/>
      <c r="E88" s="168"/>
      <c r="F88" s="168"/>
      <c r="G88" s="168"/>
      <c r="H88" s="169"/>
    </row>
    <row r="89" spans="1:8" ht="26.25" customHeight="1" thickBot="1" x14ac:dyDescent="0.3">
      <c r="A89" s="150"/>
      <c r="B89" s="133" t="s">
        <v>0</v>
      </c>
      <c r="C89" s="133" t="s">
        <v>7</v>
      </c>
      <c r="D89" s="133" t="s">
        <v>8</v>
      </c>
      <c r="E89" s="135" t="s">
        <v>9</v>
      </c>
      <c r="F89" s="171"/>
      <c r="G89" s="136"/>
      <c r="H89" s="133" t="s">
        <v>1</v>
      </c>
    </row>
    <row r="90" spans="1:8" ht="15.75" thickBot="1" x14ac:dyDescent="0.3">
      <c r="A90" s="150"/>
      <c r="B90" s="170"/>
      <c r="C90" s="170"/>
      <c r="D90" s="170"/>
      <c r="E90" s="43" t="s">
        <v>5</v>
      </c>
      <c r="F90" s="43" t="s">
        <v>10</v>
      </c>
      <c r="G90" s="43" t="s">
        <v>11</v>
      </c>
      <c r="H90" s="170"/>
    </row>
    <row r="91" spans="1:8" ht="25.5" x14ac:dyDescent="0.25">
      <c r="A91" s="150"/>
      <c r="B91" s="44" t="s">
        <v>15</v>
      </c>
      <c r="C91" s="45" t="s">
        <v>83</v>
      </c>
      <c r="D91" s="46">
        <v>2170219.21</v>
      </c>
      <c r="E91" s="46">
        <v>343276.75</v>
      </c>
      <c r="F91" s="46">
        <v>0</v>
      </c>
      <c r="G91" s="46">
        <v>345806.25</v>
      </c>
      <c r="H91" s="47">
        <f t="shared" ref="H91:H92" si="1">D91+E91-F91-G91</f>
        <v>2167689.71</v>
      </c>
    </row>
    <row r="92" spans="1:8" ht="15.75" thickBot="1" x14ac:dyDescent="0.3">
      <c r="A92" s="150"/>
      <c r="B92" s="48" t="s">
        <v>24</v>
      </c>
      <c r="C92" s="49" t="s">
        <v>84</v>
      </c>
      <c r="D92" s="50">
        <v>3046684.1899999995</v>
      </c>
      <c r="E92" s="50">
        <v>557244.12999999954</v>
      </c>
      <c r="F92" s="50">
        <v>34730.249999999993</v>
      </c>
      <c r="G92" s="50">
        <v>15758.610000000002</v>
      </c>
      <c r="H92" s="51">
        <f t="shared" si="1"/>
        <v>3553439.459999999</v>
      </c>
    </row>
    <row r="93" spans="1:8" x14ac:dyDescent="0.25">
      <c r="A93" s="150"/>
      <c r="B93" s="172" t="s">
        <v>91</v>
      </c>
      <c r="C93" s="173"/>
      <c r="D93" s="52">
        <f>SUM(D91:D92)</f>
        <v>5216903.3999999994</v>
      </c>
      <c r="E93" s="52">
        <f>SUM(E91:E92)</f>
        <v>900520.87999999954</v>
      </c>
      <c r="F93" s="52">
        <f>SUM(F91:F92)</f>
        <v>34730.249999999993</v>
      </c>
      <c r="G93" s="52">
        <f>SUM(G91:G92)</f>
        <v>361564.86</v>
      </c>
      <c r="H93" s="53">
        <f>SUM(H91:H92)</f>
        <v>5721129.169999999</v>
      </c>
    </row>
    <row r="94" spans="1:8" x14ac:dyDescent="0.25">
      <c r="A94" s="151"/>
      <c r="B94" s="164"/>
      <c r="C94" s="165"/>
      <c r="D94" s="165"/>
      <c r="E94" s="165"/>
      <c r="F94" s="165"/>
      <c r="G94" s="165"/>
      <c r="H94" s="166"/>
    </row>
    <row r="95" spans="1:8" ht="30" customHeight="1" x14ac:dyDescent="0.25">
      <c r="A95" s="15" t="s">
        <v>47</v>
      </c>
      <c r="B95" s="122" t="s">
        <v>48</v>
      </c>
      <c r="C95" s="122"/>
      <c r="D95" s="122"/>
      <c r="E95" s="122"/>
      <c r="F95" s="122"/>
      <c r="G95" s="122"/>
      <c r="H95" s="122"/>
    </row>
    <row r="96" spans="1:8" x14ac:dyDescent="0.25">
      <c r="A96" s="15"/>
      <c r="B96" s="138" t="s">
        <v>92</v>
      </c>
      <c r="C96" s="138"/>
      <c r="D96" s="138"/>
      <c r="E96" s="138"/>
      <c r="F96" s="138"/>
      <c r="G96" s="138"/>
      <c r="H96" s="138"/>
    </row>
    <row r="97" spans="1:8" ht="30" customHeight="1" x14ac:dyDescent="0.25">
      <c r="A97" s="15" t="s">
        <v>49</v>
      </c>
      <c r="B97" s="122" t="s">
        <v>50</v>
      </c>
      <c r="C97" s="122"/>
      <c r="D97" s="122"/>
      <c r="E97" s="122"/>
      <c r="F97" s="122"/>
      <c r="G97" s="122"/>
      <c r="H97" s="122"/>
    </row>
    <row r="98" spans="1:8" x14ac:dyDescent="0.25">
      <c r="A98" s="15" t="s">
        <v>51</v>
      </c>
      <c r="B98" s="119" t="s">
        <v>52</v>
      </c>
      <c r="C98" s="119"/>
      <c r="D98" s="119"/>
      <c r="E98" s="119"/>
      <c r="F98" s="119"/>
      <c r="G98" s="119"/>
      <c r="H98" s="119"/>
    </row>
    <row r="99" spans="1:8" x14ac:dyDescent="0.25">
      <c r="A99" s="15"/>
      <c r="B99" s="138" t="s">
        <v>93</v>
      </c>
      <c r="C99" s="138"/>
      <c r="D99" s="138"/>
      <c r="E99" s="138"/>
      <c r="F99" s="138"/>
      <c r="G99" s="138"/>
      <c r="H99" s="138"/>
    </row>
    <row r="100" spans="1:8" x14ac:dyDescent="0.25">
      <c r="A100" s="15" t="s">
        <v>53</v>
      </c>
      <c r="B100" s="119" t="s">
        <v>54</v>
      </c>
      <c r="C100" s="119"/>
      <c r="D100" s="119"/>
      <c r="E100" s="119"/>
      <c r="F100" s="119"/>
      <c r="G100" s="119"/>
      <c r="H100" s="119"/>
    </row>
    <row r="101" spans="1:8" x14ac:dyDescent="0.25">
      <c r="A101" s="15"/>
      <c r="B101" s="138" t="s">
        <v>93</v>
      </c>
      <c r="C101" s="138"/>
      <c r="D101" s="138"/>
      <c r="E101" s="138"/>
      <c r="F101" s="138"/>
      <c r="G101" s="138"/>
      <c r="H101" s="138"/>
    </row>
    <row r="102" spans="1:8" x14ac:dyDescent="0.25">
      <c r="A102" s="15" t="s">
        <v>55</v>
      </c>
      <c r="B102" s="119" t="s">
        <v>56</v>
      </c>
      <c r="C102" s="119"/>
      <c r="D102" s="119"/>
      <c r="E102" s="119"/>
      <c r="F102" s="119"/>
      <c r="G102" s="119"/>
      <c r="H102" s="119"/>
    </row>
    <row r="103" spans="1:8" x14ac:dyDescent="0.25">
      <c r="A103" s="15"/>
      <c r="B103" s="138" t="s">
        <v>93</v>
      </c>
      <c r="C103" s="138"/>
      <c r="D103" s="138"/>
      <c r="E103" s="138"/>
      <c r="F103" s="138"/>
      <c r="G103" s="138"/>
      <c r="H103" s="138"/>
    </row>
    <row r="104" spans="1:8" ht="49.5" customHeight="1" x14ac:dyDescent="0.25">
      <c r="A104" s="15" t="s">
        <v>57</v>
      </c>
      <c r="B104" s="122" t="s">
        <v>58</v>
      </c>
      <c r="C104" s="122"/>
      <c r="D104" s="122"/>
      <c r="E104" s="122"/>
      <c r="F104" s="122"/>
      <c r="G104" s="122"/>
      <c r="H104" s="122"/>
    </row>
    <row r="105" spans="1:8" x14ac:dyDescent="0.25">
      <c r="A105" s="15"/>
      <c r="B105" s="138" t="s">
        <v>94</v>
      </c>
      <c r="C105" s="138"/>
      <c r="D105" s="138"/>
      <c r="E105" s="138"/>
      <c r="F105" s="138"/>
      <c r="G105" s="138"/>
      <c r="H105" s="138"/>
    </row>
    <row r="106" spans="1:8" ht="30" customHeight="1" x14ac:dyDescent="0.25">
      <c r="A106" s="15" t="s">
        <v>59</v>
      </c>
      <c r="B106" s="122" t="s">
        <v>60</v>
      </c>
      <c r="C106" s="122"/>
      <c r="D106" s="122"/>
      <c r="E106" s="122"/>
      <c r="F106" s="122"/>
      <c r="G106" s="122"/>
      <c r="H106" s="122"/>
    </row>
    <row r="107" spans="1:8" x14ac:dyDescent="0.25">
      <c r="A107" s="15"/>
      <c r="B107" s="138" t="s">
        <v>94</v>
      </c>
      <c r="C107" s="138"/>
      <c r="D107" s="138"/>
      <c r="E107" s="138"/>
      <c r="F107" s="138"/>
      <c r="G107" s="138"/>
      <c r="H107" s="138"/>
    </row>
    <row r="108" spans="1:8" ht="52.5" customHeight="1" x14ac:dyDescent="0.25">
      <c r="A108" s="15" t="s">
        <v>61</v>
      </c>
      <c r="B108" s="122" t="s">
        <v>62</v>
      </c>
      <c r="C108" s="122"/>
      <c r="D108" s="122"/>
      <c r="E108" s="122"/>
      <c r="F108" s="122"/>
      <c r="G108" s="122"/>
      <c r="H108" s="122"/>
    </row>
    <row r="109" spans="1:8" x14ac:dyDescent="0.25">
      <c r="A109" s="15"/>
      <c r="B109" s="138" t="s">
        <v>94</v>
      </c>
      <c r="C109" s="138"/>
      <c r="D109" s="138"/>
      <c r="E109" s="138"/>
      <c r="F109" s="138"/>
      <c r="G109" s="138"/>
      <c r="H109" s="138"/>
    </row>
    <row r="110" spans="1:8" ht="79.5" customHeight="1" x14ac:dyDescent="0.25">
      <c r="A110" s="54"/>
      <c r="B110" s="55"/>
      <c r="C110" s="55"/>
      <c r="D110" s="55"/>
      <c r="E110" s="55"/>
      <c r="F110" s="55"/>
      <c r="G110" s="55"/>
      <c r="H110" s="55"/>
    </row>
    <row r="111" spans="1:8" ht="45" customHeight="1" x14ac:dyDescent="0.25">
      <c r="A111" s="15" t="s">
        <v>63</v>
      </c>
      <c r="B111" s="122" t="s">
        <v>169</v>
      </c>
      <c r="C111" s="122"/>
      <c r="D111" s="122"/>
      <c r="E111" s="122"/>
      <c r="F111" s="122"/>
      <c r="G111" s="122"/>
      <c r="H111" s="122"/>
    </row>
    <row r="112" spans="1:8" ht="77.25" customHeight="1" x14ac:dyDescent="0.25">
      <c r="A112" s="15"/>
      <c r="B112" s="142" t="s">
        <v>183</v>
      </c>
      <c r="C112" s="143"/>
      <c r="D112" s="143"/>
      <c r="E112" s="143"/>
      <c r="F112" s="143"/>
      <c r="G112" s="143"/>
      <c r="H112" s="143"/>
    </row>
    <row r="113" spans="1:8" x14ac:dyDescent="0.25">
      <c r="A113" s="15" t="s">
        <v>64</v>
      </c>
      <c r="B113" s="119" t="s">
        <v>65</v>
      </c>
      <c r="C113" s="119"/>
      <c r="D113" s="119"/>
      <c r="E113" s="119"/>
      <c r="F113" s="119"/>
      <c r="G113" s="119"/>
      <c r="H113" s="119"/>
    </row>
    <row r="114" spans="1:8" x14ac:dyDescent="0.25">
      <c r="A114" s="15"/>
      <c r="B114" s="140">
        <v>1346062.88</v>
      </c>
      <c r="C114" s="140"/>
      <c r="D114" s="140"/>
      <c r="E114" s="140"/>
      <c r="F114" s="140"/>
      <c r="G114" s="140"/>
      <c r="H114" s="140"/>
    </row>
    <row r="115" spans="1:8" x14ac:dyDescent="0.25">
      <c r="A115" s="15" t="s">
        <v>66</v>
      </c>
      <c r="B115" s="119" t="s">
        <v>67</v>
      </c>
      <c r="C115" s="119"/>
      <c r="D115" s="119"/>
      <c r="E115" s="119"/>
      <c r="F115" s="119"/>
      <c r="G115" s="119"/>
      <c r="H115" s="119"/>
    </row>
    <row r="116" spans="1:8" x14ac:dyDescent="0.25">
      <c r="A116" s="15"/>
      <c r="B116" s="141">
        <v>45550.26</v>
      </c>
      <c r="C116" s="141"/>
      <c r="D116" s="141"/>
      <c r="E116" s="141"/>
      <c r="F116" s="141"/>
      <c r="G116" s="141"/>
      <c r="H116" s="141"/>
    </row>
    <row r="117" spans="1:8" x14ac:dyDescent="0.25">
      <c r="A117" s="15" t="s">
        <v>68</v>
      </c>
      <c r="B117" s="119" t="s">
        <v>31</v>
      </c>
      <c r="C117" s="119"/>
      <c r="D117" s="119"/>
      <c r="E117" s="119"/>
      <c r="F117" s="119"/>
      <c r="G117" s="119"/>
      <c r="H117" s="119"/>
    </row>
    <row r="118" spans="1:8" x14ac:dyDescent="0.25">
      <c r="A118" s="15"/>
      <c r="B118" s="138" t="s">
        <v>171</v>
      </c>
      <c r="C118" s="138"/>
      <c r="D118" s="138"/>
      <c r="E118" s="138"/>
      <c r="F118" s="138"/>
      <c r="G118" s="138"/>
      <c r="H118" s="138"/>
    </row>
    <row r="119" spans="1:8" x14ac:dyDescent="0.25">
      <c r="A119" s="10" t="s">
        <v>24</v>
      </c>
      <c r="B119" s="108"/>
      <c r="C119" s="108"/>
      <c r="D119" s="108"/>
      <c r="E119" s="108"/>
      <c r="F119" s="108"/>
      <c r="G119" s="108"/>
      <c r="H119" s="108"/>
    </row>
    <row r="120" spans="1:8" x14ac:dyDescent="0.25">
      <c r="A120" s="10" t="s">
        <v>69</v>
      </c>
      <c r="B120" s="103" t="s">
        <v>70</v>
      </c>
      <c r="C120" s="103"/>
      <c r="D120" s="103"/>
      <c r="E120" s="103"/>
      <c r="F120" s="103"/>
      <c r="G120" s="103"/>
      <c r="H120" s="103"/>
    </row>
    <row r="121" spans="1:8" x14ac:dyDescent="0.25">
      <c r="A121" s="10"/>
      <c r="B121" s="108" t="s">
        <v>92</v>
      </c>
      <c r="C121" s="108"/>
      <c r="D121" s="108"/>
      <c r="E121" s="108"/>
      <c r="F121" s="108"/>
      <c r="G121" s="108"/>
      <c r="H121" s="108"/>
    </row>
    <row r="122" spans="1:8" ht="30" customHeight="1" x14ac:dyDescent="0.25">
      <c r="A122" s="10" t="s">
        <v>71</v>
      </c>
      <c r="B122" s="109" t="s">
        <v>72</v>
      </c>
      <c r="C122" s="109"/>
      <c r="D122" s="109"/>
      <c r="E122" s="109"/>
      <c r="F122" s="109"/>
      <c r="G122" s="109"/>
      <c r="H122" s="109"/>
    </row>
    <row r="123" spans="1:8" x14ac:dyDescent="0.25">
      <c r="A123" s="10"/>
      <c r="B123" s="108" t="s">
        <v>184</v>
      </c>
      <c r="C123" s="108"/>
      <c r="D123" s="108"/>
      <c r="E123" s="108"/>
      <c r="F123" s="108"/>
      <c r="G123" s="108"/>
      <c r="H123" s="108"/>
    </row>
    <row r="124" spans="1:8" ht="30" customHeight="1" x14ac:dyDescent="0.25">
      <c r="A124" s="15" t="s">
        <v>73</v>
      </c>
      <c r="B124" s="122" t="s">
        <v>74</v>
      </c>
      <c r="C124" s="122"/>
      <c r="D124" s="122"/>
      <c r="E124" s="122"/>
      <c r="F124" s="122"/>
      <c r="G124" s="122"/>
      <c r="H124" s="122"/>
    </row>
    <row r="125" spans="1:8" x14ac:dyDescent="0.25">
      <c r="A125" s="15"/>
      <c r="B125" s="139" t="s">
        <v>92</v>
      </c>
      <c r="C125" s="139"/>
      <c r="D125" s="139"/>
      <c r="E125" s="139"/>
      <c r="F125" s="139"/>
      <c r="G125" s="139"/>
      <c r="H125" s="139"/>
    </row>
    <row r="126" spans="1:8" ht="45" customHeight="1" x14ac:dyDescent="0.25">
      <c r="A126" s="15" t="s">
        <v>75</v>
      </c>
      <c r="B126" s="122" t="s">
        <v>76</v>
      </c>
      <c r="C126" s="122"/>
      <c r="D126" s="122"/>
      <c r="E126" s="122"/>
      <c r="F126" s="122"/>
      <c r="G126" s="122"/>
      <c r="H126" s="122"/>
    </row>
    <row r="127" spans="1:8" x14ac:dyDescent="0.25">
      <c r="A127" s="15"/>
      <c r="B127" s="138" t="s">
        <v>94</v>
      </c>
      <c r="C127" s="138"/>
      <c r="D127" s="138"/>
      <c r="E127" s="138"/>
      <c r="F127" s="138"/>
      <c r="G127" s="138"/>
      <c r="H127" s="138"/>
    </row>
    <row r="128" spans="1:8" x14ac:dyDescent="0.25">
      <c r="A128" s="15" t="s">
        <v>77</v>
      </c>
      <c r="B128" s="119" t="s">
        <v>31</v>
      </c>
      <c r="C128" s="119"/>
      <c r="D128" s="119"/>
      <c r="E128" s="119"/>
      <c r="F128" s="119"/>
      <c r="G128" s="119"/>
      <c r="H128" s="119"/>
    </row>
    <row r="129" spans="1:8" x14ac:dyDescent="0.25">
      <c r="A129" s="15"/>
      <c r="B129" s="138" t="s">
        <v>94</v>
      </c>
      <c r="C129" s="138"/>
      <c r="D129" s="138"/>
      <c r="E129" s="138"/>
      <c r="F129" s="138"/>
      <c r="G129" s="138"/>
      <c r="H129" s="138"/>
    </row>
    <row r="130" spans="1:8" ht="30" customHeight="1" x14ac:dyDescent="0.25">
      <c r="A130" s="15" t="s">
        <v>26</v>
      </c>
      <c r="B130" s="122" t="s">
        <v>78</v>
      </c>
      <c r="C130" s="122"/>
      <c r="D130" s="122"/>
      <c r="E130" s="122"/>
      <c r="F130" s="122"/>
      <c r="G130" s="122"/>
      <c r="H130" s="122"/>
    </row>
    <row r="131" spans="1:8" x14ac:dyDescent="0.25">
      <c r="A131" s="15"/>
      <c r="B131" s="138" t="s">
        <v>94</v>
      </c>
      <c r="C131" s="138"/>
      <c r="D131" s="138"/>
      <c r="E131" s="138"/>
      <c r="F131" s="138"/>
      <c r="G131" s="138"/>
      <c r="H131" s="138"/>
    </row>
    <row r="132" spans="1:8" x14ac:dyDescent="0.25">
      <c r="A132" s="16"/>
      <c r="B132" s="23"/>
      <c r="C132" s="22"/>
      <c r="D132" s="22"/>
      <c r="E132" s="22"/>
      <c r="F132" s="22"/>
      <c r="G132" s="22"/>
      <c r="H132" s="22"/>
    </row>
    <row r="133" spans="1:8" x14ac:dyDescent="0.25">
      <c r="A133" s="16"/>
      <c r="B133" s="23"/>
      <c r="C133" s="22"/>
      <c r="D133" s="22"/>
      <c r="E133" s="22"/>
      <c r="F133" s="22"/>
      <c r="G133" s="22"/>
      <c r="H133" s="22"/>
    </row>
    <row r="134" spans="1:8" x14ac:dyDescent="0.25">
      <c r="A134" s="16"/>
      <c r="B134" s="23"/>
      <c r="C134" s="31" t="s">
        <v>253</v>
      </c>
      <c r="D134" s="22"/>
      <c r="E134" s="22"/>
      <c r="F134" s="97" t="s">
        <v>255</v>
      </c>
      <c r="G134" s="97"/>
      <c r="H134" s="97"/>
    </row>
    <row r="135" spans="1:8" x14ac:dyDescent="0.25">
      <c r="A135" s="16"/>
      <c r="B135" s="23"/>
      <c r="C135" s="31" t="s">
        <v>254</v>
      </c>
      <c r="D135" s="22"/>
      <c r="E135" s="22"/>
      <c r="F135" s="97"/>
      <c r="G135" s="97"/>
      <c r="H135" s="97"/>
    </row>
    <row r="136" spans="1:8" x14ac:dyDescent="0.25">
      <c r="A136" s="17"/>
      <c r="B136" s="24"/>
      <c r="C136" s="31" t="s">
        <v>252</v>
      </c>
      <c r="D136" s="97" t="s">
        <v>251</v>
      </c>
      <c r="E136" s="97"/>
      <c r="F136" s="97" t="s">
        <v>262</v>
      </c>
      <c r="G136" s="97"/>
      <c r="H136" s="97"/>
    </row>
    <row r="137" spans="1:8" x14ac:dyDescent="0.25">
      <c r="B137" s="17"/>
      <c r="C137" s="94" t="s">
        <v>256</v>
      </c>
      <c r="D137" s="96" t="s">
        <v>257</v>
      </c>
      <c r="E137" s="96"/>
      <c r="F137" s="96" t="s">
        <v>258</v>
      </c>
      <c r="G137" s="96"/>
      <c r="H137" s="96"/>
    </row>
    <row r="138" spans="1:8" x14ac:dyDescent="0.25">
      <c r="A138" s="95"/>
      <c r="B138" s="95"/>
      <c r="C138" s="93" t="s">
        <v>261</v>
      </c>
      <c r="D138" s="97" t="s">
        <v>260</v>
      </c>
      <c r="E138" s="97"/>
      <c r="F138" s="97" t="s">
        <v>259</v>
      </c>
      <c r="G138" s="97"/>
      <c r="H138" s="97"/>
    </row>
    <row r="139" spans="1:8" x14ac:dyDescent="0.25">
      <c r="A139" s="17"/>
      <c r="B139" s="24"/>
      <c r="C139" s="22"/>
      <c r="D139" s="22"/>
      <c r="E139" s="22"/>
      <c r="F139" s="22"/>
      <c r="G139" s="22"/>
      <c r="H139" s="22"/>
    </row>
    <row r="140" spans="1:8" x14ac:dyDescent="0.25">
      <c r="A140" s="17"/>
      <c r="B140" s="24"/>
      <c r="C140" s="22"/>
      <c r="D140" s="22"/>
      <c r="E140" s="22"/>
      <c r="F140" s="22"/>
      <c r="G140" s="22"/>
      <c r="H140" s="22"/>
    </row>
    <row r="141" spans="1:8" x14ac:dyDescent="0.25">
      <c r="A141" s="17"/>
      <c r="B141" s="24"/>
      <c r="C141" s="22"/>
      <c r="D141" s="22"/>
      <c r="E141" s="22"/>
      <c r="F141" s="22"/>
      <c r="G141" s="22"/>
      <c r="H141" s="22"/>
    </row>
    <row r="142" spans="1:8" x14ac:dyDescent="0.25">
      <c r="A142" s="17"/>
      <c r="B142" s="24"/>
      <c r="C142" s="22"/>
      <c r="D142" s="22"/>
      <c r="E142" s="22"/>
      <c r="F142" s="22"/>
      <c r="G142" s="22"/>
      <c r="H142" s="22"/>
    </row>
    <row r="143" spans="1:8" x14ac:dyDescent="0.25">
      <c r="A143" s="17"/>
      <c r="B143" s="24"/>
      <c r="C143" s="22"/>
      <c r="D143" s="22"/>
      <c r="E143" s="22"/>
      <c r="F143" s="22"/>
      <c r="G143" s="22"/>
      <c r="H143" s="22"/>
    </row>
    <row r="144" spans="1:8" ht="15.75" customHeight="1" x14ac:dyDescent="0.25">
      <c r="A144" s="17"/>
      <c r="B144" s="24"/>
      <c r="C144" s="22"/>
      <c r="D144" s="22"/>
      <c r="E144" s="22"/>
      <c r="F144" s="22"/>
      <c r="G144" s="22"/>
      <c r="H144" s="22"/>
    </row>
    <row r="145" spans="1:8" ht="15.75" customHeight="1" x14ac:dyDescent="0.25">
      <c r="A145" s="17"/>
      <c r="B145" s="24"/>
      <c r="C145" s="22"/>
      <c r="D145" s="22"/>
      <c r="E145" s="22"/>
      <c r="F145" s="22"/>
      <c r="G145" s="22"/>
      <c r="H145" s="22"/>
    </row>
    <row r="146" spans="1:8" x14ac:dyDescent="0.25">
      <c r="A146" s="17"/>
      <c r="B146" s="24"/>
      <c r="C146" s="22"/>
      <c r="D146" s="22"/>
      <c r="E146" s="22"/>
      <c r="F146" s="22"/>
      <c r="G146" s="22"/>
      <c r="H146" s="22"/>
    </row>
    <row r="147" spans="1:8" x14ac:dyDescent="0.25">
      <c r="A147" s="17"/>
      <c r="B147" s="24"/>
      <c r="C147" s="22"/>
      <c r="D147" s="22"/>
      <c r="E147" s="22"/>
      <c r="F147" s="22"/>
      <c r="G147" s="22"/>
      <c r="H147" s="22"/>
    </row>
    <row r="148" spans="1:8" x14ac:dyDescent="0.25">
      <c r="A148" s="17"/>
      <c r="B148" s="24"/>
      <c r="C148" s="22"/>
      <c r="D148" s="22"/>
      <c r="E148" s="22"/>
      <c r="F148" s="22"/>
      <c r="G148" s="22"/>
      <c r="H148" s="22"/>
    </row>
    <row r="149" spans="1:8" x14ac:dyDescent="0.25">
      <c r="A149" s="17"/>
      <c r="B149" s="24"/>
      <c r="C149" s="22"/>
      <c r="D149" s="22"/>
      <c r="E149" s="22"/>
      <c r="F149" s="22"/>
      <c r="G149" s="22"/>
      <c r="H149" s="22"/>
    </row>
    <row r="150" spans="1:8" x14ac:dyDescent="0.25">
      <c r="A150" s="17"/>
      <c r="B150" s="24"/>
      <c r="C150" s="22"/>
      <c r="D150" s="22"/>
      <c r="E150" s="22"/>
      <c r="F150" s="22"/>
      <c r="G150" s="22"/>
      <c r="H150" s="22"/>
    </row>
    <row r="151" spans="1:8" x14ac:dyDescent="0.25">
      <c r="A151" s="17"/>
      <c r="B151" s="24"/>
      <c r="C151" s="22"/>
      <c r="D151" s="22"/>
      <c r="E151" s="22"/>
      <c r="F151" s="22"/>
      <c r="G151" s="22"/>
      <c r="H151" s="22"/>
    </row>
    <row r="152" spans="1:8" x14ac:dyDescent="0.25">
      <c r="A152" s="17"/>
      <c r="B152" s="24"/>
      <c r="C152" s="22"/>
      <c r="D152" s="22"/>
      <c r="E152" s="22"/>
      <c r="F152" s="22"/>
      <c r="G152" s="22"/>
      <c r="H152" s="22"/>
    </row>
    <row r="153" spans="1:8" x14ac:dyDescent="0.25">
      <c r="A153" s="17"/>
      <c r="B153" s="24"/>
      <c r="C153" s="22"/>
      <c r="D153" s="22"/>
      <c r="E153" s="22"/>
      <c r="F153" s="22"/>
      <c r="G153" s="22"/>
      <c r="H153" s="22"/>
    </row>
    <row r="154" spans="1:8" x14ac:dyDescent="0.25">
      <c r="A154" s="17"/>
      <c r="B154" s="24"/>
      <c r="C154" s="22"/>
      <c r="D154" s="22"/>
      <c r="E154" s="22"/>
      <c r="F154" s="22"/>
      <c r="G154" s="22"/>
      <c r="H154" s="22"/>
    </row>
    <row r="155" spans="1:8" x14ac:dyDescent="0.25">
      <c r="A155" s="17"/>
      <c r="B155" s="24"/>
      <c r="C155" s="22"/>
      <c r="D155" s="22"/>
      <c r="E155" s="22"/>
      <c r="F155" s="22"/>
      <c r="G155" s="22"/>
      <c r="H155" s="22"/>
    </row>
    <row r="156" spans="1:8" x14ac:dyDescent="0.25">
      <c r="A156" s="17"/>
      <c r="B156" s="24"/>
      <c r="C156" s="22"/>
      <c r="D156" s="22"/>
      <c r="E156" s="22"/>
      <c r="F156" s="22"/>
      <c r="G156" s="22"/>
      <c r="H156" s="22"/>
    </row>
    <row r="157" spans="1:8" x14ac:dyDescent="0.25">
      <c r="A157" s="17"/>
      <c r="B157" s="24"/>
      <c r="C157" s="22"/>
      <c r="D157" s="22"/>
      <c r="E157" s="22"/>
      <c r="F157" s="22"/>
      <c r="G157" s="22"/>
      <c r="H157" s="22"/>
    </row>
    <row r="158" spans="1:8" x14ac:dyDescent="0.25">
      <c r="A158" s="17"/>
      <c r="B158" s="24"/>
      <c r="C158" s="22"/>
      <c r="D158" s="22"/>
      <c r="E158" s="22"/>
      <c r="F158" s="22"/>
      <c r="G158" s="22"/>
      <c r="H158" s="22"/>
    </row>
  </sheetData>
  <mergeCells count="147">
    <mergeCell ref="B102:H102"/>
    <mergeCell ref="B103:H103"/>
    <mergeCell ref="B99:H99"/>
    <mergeCell ref="B100:H100"/>
    <mergeCell ref="B101:H101"/>
    <mergeCell ref="B86:H86"/>
    <mergeCell ref="B87:H87"/>
    <mergeCell ref="B94:H94"/>
    <mergeCell ref="B95:H95"/>
    <mergeCell ref="B96:H96"/>
    <mergeCell ref="B88:H88"/>
    <mergeCell ref="B89:B90"/>
    <mergeCell ref="C89:C90"/>
    <mergeCell ref="D89:D90"/>
    <mergeCell ref="E89:G89"/>
    <mergeCell ref="H89:H90"/>
    <mergeCell ref="B93:C93"/>
    <mergeCell ref="B104:H104"/>
    <mergeCell ref="B105:H105"/>
    <mergeCell ref="B106:H106"/>
    <mergeCell ref="C55:H55"/>
    <mergeCell ref="C56:H56"/>
    <mergeCell ref="A18:A56"/>
    <mergeCell ref="A76:A83"/>
    <mergeCell ref="A87:A94"/>
    <mergeCell ref="C51:H51"/>
    <mergeCell ref="C52:H52"/>
    <mergeCell ref="C50:H50"/>
    <mergeCell ref="C53:H53"/>
    <mergeCell ref="C54:H54"/>
    <mergeCell ref="C45:H45"/>
    <mergeCell ref="C46:H46"/>
    <mergeCell ref="C47:H47"/>
    <mergeCell ref="C48:H48"/>
    <mergeCell ref="C49:H49"/>
    <mergeCell ref="B69:H69"/>
    <mergeCell ref="B70:B71"/>
    <mergeCell ref="B97:H97"/>
    <mergeCell ref="B98:H98"/>
    <mergeCell ref="C70:C71"/>
    <mergeCell ref="D70:D71"/>
    <mergeCell ref="B113:H113"/>
    <mergeCell ref="B114:H114"/>
    <mergeCell ref="B115:H115"/>
    <mergeCell ref="B116:H116"/>
    <mergeCell ref="B117:H117"/>
    <mergeCell ref="B107:H107"/>
    <mergeCell ref="B108:H108"/>
    <mergeCell ref="B109:H109"/>
    <mergeCell ref="B111:H111"/>
    <mergeCell ref="B112:H112"/>
    <mergeCell ref="B58:H58"/>
    <mergeCell ref="C42:H42"/>
    <mergeCell ref="C43:H43"/>
    <mergeCell ref="C40:H40"/>
    <mergeCell ref="C41:H41"/>
    <mergeCell ref="B75:H75"/>
    <mergeCell ref="B76:H76"/>
    <mergeCell ref="B83:H83"/>
    <mergeCell ref="B84:H84"/>
    <mergeCell ref="B77:G77"/>
    <mergeCell ref="B78:B79"/>
    <mergeCell ref="C78:C79"/>
    <mergeCell ref="D78:D79"/>
    <mergeCell ref="E78:F78"/>
    <mergeCell ref="G78:G79"/>
    <mergeCell ref="B82:C82"/>
    <mergeCell ref="E70:E71"/>
    <mergeCell ref="F70:G70"/>
    <mergeCell ref="H70:H71"/>
    <mergeCell ref="B72:B73"/>
    <mergeCell ref="C72:C73"/>
    <mergeCell ref="B64:H64"/>
    <mergeCell ref="B65:H65"/>
    <mergeCell ref="B66:H66"/>
    <mergeCell ref="B67:H67"/>
    <mergeCell ref="B68:H68"/>
    <mergeCell ref="B59:H59"/>
    <mergeCell ref="B60:H60"/>
    <mergeCell ref="B61:H61"/>
    <mergeCell ref="B62:H62"/>
    <mergeCell ref="B63:H63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B57:H57"/>
    <mergeCell ref="C28:H28"/>
    <mergeCell ref="C29:H29"/>
    <mergeCell ref="C37:H37"/>
    <mergeCell ref="C38:H38"/>
    <mergeCell ref="C39:H39"/>
    <mergeCell ref="C30:H30"/>
    <mergeCell ref="C31:H31"/>
    <mergeCell ref="C32:H32"/>
    <mergeCell ref="C33:H33"/>
    <mergeCell ref="C34:H34"/>
    <mergeCell ref="C35:H35"/>
    <mergeCell ref="C36:H36"/>
    <mergeCell ref="C44:H44"/>
    <mergeCell ref="B15:H15"/>
    <mergeCell ref="B6:H6"/>
    <mergeCell ref="B7:H7"/>
    <mergeCell ref="B8:H8"/>
    <mergeCell ref="B9:H9"/>
    <mergeCell ref="B10:H10"/>
    <mergeCell ref="B16:H16"/>
    <mergeCell ref="B17:H17"/>
    <mergeCell ref="B18:H18"/>
    <mergeCell ref="A1:H1"/>
    <mergeCell ref="B2:H2"/>
    <mergeCell ref="B3:H3"/>
    <mergeCell ref="B4:H4"/>
    <mergeCell ref="B5:H5"/>
    <mergeCell ref="B11:H11"/>
    <mergeCell ref="B12:H12"/>
    <mergeCell ref="B13:H13"/>
    <mergeCell ref="B14:H14"/>
    <mergeCell ref="D137:E137"/>
    <mergeCell ref="F137:H137"/>
    <mergeCell ref="D138:E138"/>
    <mergeCell ref="F138:H138"/>
    <mergeCell ref="F134:H134"/>
    <mergeCell ref="F135:H135"/>
    <mergeCell ref="D136:E136"/>
    <mergeCell ref="F136:H136"/>
    <mergeCell ref="A68:A73"/>
    <mergeCell ref="B85:H85"/>
    <mergeCell ref="B129:H129"/>
    <mergeCell ref="B130:H130"/>
    <mergeCell ref="B131:H131"/>
    <mergeCell ref="B123:H123"/>
    <mergeCell ref="B124:H124"/>
    <mergeCell ref="B125:H125"/>
    <mergeCell ref="B126:H126"/>
    <mergeCell ref="B127:H127"/>
    <mergeCell ref="B118:H118"/>
    <mergeCell ref="B119:H119"/>
    <mergeCell ref="B120:H120"/>
    <mergeCell ref="B121:H121"/>
    <mergeCell ref="B122:H122"/>
    <mergeCell ref="B128:H128"/>
  </mergeCells>
  <pageMargins left="0.7" right="0.7" top="0.75" bottom="0.75" header="0.3" footer="0.3"/>
  <pageSetup paperSize="9" scale="81" fitToHeight="0" orientation="portrait" horizontalDpi="4294967293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58850-5035-43C8-945D-738CB8874F34}">
  <sheetPr>
    <pageSetUpPr fitToPage="1"/>
  </sheetPr>
  <dimension ref="A1:L31"/>
  <sheetViews>
    <sheetView topLeftCell="A13" zoomScaleNormal="100" workbookViewId="0">
      <selection activeCell="C27" sqref="C27"/>
    </sheetView>
  </sheetViews>
  <sheetFormatPr defaultRowHeight="15" x14ac:dyDescent="0.25"/>
  <cols>
    <col min="1" max="1" width="3.42578125" style="2" bestFit="1" customWidth="1"/>
    <col min="2" max="2" width="23.42578125" customWidth="1"/>
    <col min="3" max="4" width="13.5703125" bestFit="1" customWidth="1"/>
    <col min="5" max="5" width="12.42578125" bestFit="1" customWidth="1"/>
    <col min="6" max="6" width="13.85546875" customWidth="1"/>
    <col min="7" max="7" width="14.140625" customWidth="1"/>
    <col min="8" max="8" width="14.28515625" customWidth="1"/>
    <col min="9" max="9" width="13.7109375" customWidth="1"/>
    <col min="10" max="10" width="12.42578125" bestFit="1" customWidth="1"/>
    <col min="11" max="11" width="13.5703125" customWidth="1"/>
    <col min="12" max="12" width="14.7109375" customWidth="1"/>
  </cols>
  <sheetData>
    <row r="1" spans="1:12" ht="15.75" x14ac:dyDescent="0.25">
      <c r="L1" s="57" t="s">
        <v>185</v>
      </c>
    </row>
    <row r="2" spans="1:12" ht="15.75" thickBot="1" x14ac:dyDescent="0.3"/>
    <row r="3" spans="1:12" ht="15.75" thickBot="1" x14ac:dyDescent="0.3">
      <c r="A3" s="174" t="s">
        <v>186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4"/>
    </row>
    <row r="4" spans="1:12" s="80" customFormat="1" ht="18" customHeight="1" thickBot="1" x14ac:dyDescent="0.25">
      <c r="A4" s="175" t="s">
        <v>0</v>
      </c>
      <c r="B4" s="176" t="s">
        <v>187</v>
      </c>
      <c r="C4" s="175" t="s">
        <v>188</v>
      </c>
      <c r="D4" s="175" t="s">
        <v>189</v>
      </c>
      <c r="E4" s="175"/>
      <c r="F4" s="175"/>
      <c r="G4" s="175" t="s">
        <v>190</v>
      </c>
      <c r="H4" s="175" t="s">
        <v>191</v>
      </c>
      <c r="I4" s="175"/>
      <c r="J4" s="175"/>
      <c r="K4" s="175" t="s">
        <v>192</v>
      </c>
      <c r="L4" s="175" t="s">
        <v>1</v>
      </c>
    </row>
    <row r="5" spans="1:12" s="80" customFormat="1" ht="57.75" customHeight="1" thickBot="1" x14ac:dyDescent="0.25">
      <c r="A5" s="175"/>
      <c r="B5" s="177"/>
      <c r="C5" s="175"/>
      <c r="D5" s="58" t="s">
        <v>193</v>
      </c>
      <c r="E5" s="58" t="s">
        <v>194</v>
      </c>
      <c r="F5" s="58" t="s">
        <v>195</v>
      </c>
      <c r="G5" s="175"/>
      <c r="H5" s="58" t="s">
        <v>196</v>
      </c>
      <c r="I5" s="58" t="s">
        <v>197</v>
      </c>
      <c r="J5" s="58" t="s">
        <v>198</v>
      </c>
      <c r="K5" s="175"/>
      <c r="L5" s="175"/>
    </row>
    <row r="6" spans="1:12" ht="24" x14ac:dyDescent="0.25">
      <c r="A6" s="59" t="s">
        <v>15</v>
      </c>
      <c r="B6" s="60" t="s">
        <v>199</v>
      </c>
      <c r="C6" s="61">
        <v>1657958.1099999999</v>
      </c>
      <c r="D6" s="61"/>
      <c r="E6" s="61">
        <v>40897.71</v>
      </c>
      <c r="F6" s="61">
        <v>0</v>
      </c>
      <c r="G6" s="61">
        <f>D6+E6+F6</f>
        <v>40897.71</v>
      </c>
      <c r="H6" s="62">
        <v>9455.4599999999991</v>
      </c>
      <c r="I6" s="62">
        <v>52863.6</v>
      </c>
      <c r="J6" s="62">
        <v>26807.89</v>
      </c>
      <c r="K6" s="61">
        <f>H6+I6+J6</f>
        <v>89126.95</v>
      </c>
      <c r="L6" s="63">
        <f t="shared" ref="L6:L7" si="0">C6+G6-K6</f>
        <v>1609728.8699999999</v>
      </c>
    </row>
    <row r="7" spans="1:12" x14ac:dyDescent="0.25">
      <c r="A7" s="64" t="s">
        <v>24</v>
      </c>
      <c r="B7" s="65" t="s">
        <v>200</v>
      </c>
      <c r="C7" s="66">
        <v>50695783.129999995</v>
      </c>
      <c r="D7" s="66"/>
      <c r="E7" s="66">
        <v>452424</v>
      </c>
      <c r="F7" s="66">
        <v>0</v>
      </c>
      <c r="G7" s="67">
        <f>D7+E7+F7</f>
        <v>452424</v>
      </c>
      <c r="H7" s="66">
        <v>68466.17</v>
      </c>
      <c r="I7" s="66">
        <v>0</v>
      </c>
      <c r="J7" s="66">
        <v>1623903.82</v>
      </c>
      <c r="K7" s="67">
        <f>H7+I7+J7</f>
        <v>1692369.99</v>
      </c>
      <c r="L7" s="63">
        <f t="shared" si="0"/>
        <v>49455837.139999993</v>
      </c>
    </row>
    <row r="8" spans="1:12" ht="24" x14ac:dyDescent="0.25">
      <c r="A8" s="68" t="s">
        <v>26</v>
      </c>
      <c r="B8" s="69" t="s">
        <v>201</v>
      </c>
      <c r="C8" s="67">
        <v>509171176.76999998</v>
      </c>
      <c r="D8" s="67"/>
      <c r="E8" s="67">
        <v>18818402.359999999</v>
      </c>
      <c r="F8" s="67">
        <v>0</v>
      </c>
      <c r="G8" s="67">
        <f>D8+E8+F8</f>
        <v>18818402.359999999</v>
      </c>
      <c r="H8" s="67">
        <v>0</v>
      </c>
      <c r="I8" s="67">
        <v>0</v>
      </c>
      <c r="J8" s="67">
        <v>13169941.710000001</v>
      </c>
      <c r="K8" s="67">
        <f>H8+I8+J8</f>
        <v>13169941.710000001</v>
      </c>
      <c r="L8" s="63">
        <f>C8+G8-K8</f>
        <v>514819637.42000002</v>
      </c>
    </row>
    <row r="9" spans="1:12" x14ac:dyDescent="0.25">
      <c r="A9" s="68" t="s">
        <v>28</v>
      </c>
      <c r="B9" s="65" t="s">
        <v>89</v>
      </c>
      <c r="C9" s="67">
        <v>5002233.3500000006</v>
      </c>
      <c r="D9" s="67"/>
      <c r="E9" s="67">
        <v>111338.93</v>
      </c>
      <c r="F9" s="67"/>
      <c r="G9" s="67">
        <f t="shared" ref="G9:G11" si="1">D9+E9+F9</f>
        <v>111338.93</v>
      </c>
      <c r="H9" s="67">
        <v>50051.64</v>
      </c>
      <c r="I9" s="67">
        <v>153723.68</v>
      </c>
      <c r="J9" s="67">
        <v>191321.86</v>
      </c>
      <c r="K9" s="67">
        <f t="shared" ref="K9:K11" si="2">H9+I9+J9</f>
        <v>395097.18</v>
      </c>
      <c r="L9" s="63">
        <f t="shared" ref="L9:L11" si="3">C9+G9-K9</f>
        <v>4718475.1000000006</v>
      </c>
    </row>
    <row r="10" spans="1:12" x14ac:dyDescent="0.25">
      <c r="A10" s="68" t="s">
        <v>30</v>
      </c>
      <c r="B10" s="65" t="s">
        <v>202</v>
      </c>
      <c r="C10" s="67">
        <v>666212.15999999992</v>
      </c>
      <c r="D10" s="67"/>
      <c r="E10" s="67">
        <v>166675.49</v>
      </c>
      <c r="F10" s="67">
        <v>0</v>
      </c>
      <c r="G10" s="67">
        <f t="shared" si="1"/>
        <v>166675.49</v>
      </c>
      <c r="H10" s="67">
        <v>0</v>
      </c>
      <c r="I10" s="67">
        <v>0</v>
      </c>
      <c r="J10" s="67">
        <v>140888.68</v>
      </c>
      <c r="K10" s="67">
        <f t="shared" si="2"/>
        <v>140888.68</v>
      </c>
      <c r="L10" s="63">
        <f t="shared" si="3"/>
        <v>691998.97</v>
      </c>
    </row>
    <row r="11" spans="1:12" x14ac:dyDescent="0.25">
      <c r="A11" s="68" t="s">
        <v>104</v>
      </c>
      <c r="B11" s="65" t="s">
        <v>90</v>
      </c>
      <c r="C11" s="67">
        <v>1175675.23</v>
      </c>
      <c r="D11" s="67"/>
      <c r="E11" s="67">
        <v>303140.84999999998</v>
      </c>
      <c r="F11" s="67">
        <v>0</v>
      </c>
      <c r="G11" s="67">
        <f t="shared" si="1"/>
        <v>303140.84999999998</v>
      </c>
      <c r="H11" s="67">
        <v>0</v>
      </c>
      <c r="I11" s="67">
        <v>33007.449999999997</v>
      </c>
      <c r="J11" s="67">
        <v>350118.32</v>
      </c>
      <c r="K11" s="67">
        <f t="shared" si="2"/>
        <v>383125.77</v>
      </c>
      <c r="L11" s="63">
        <f t="shared" si="3"/>
        <v>1095690.31</v>
      </c>
    </row>
    <row r="12" spans="1:12" ht="15.75" thickBot="1" x14ac:dyDescent="0.3">
      <c r="A12" s="70"/>
      <c r="B12" s="71"/>
      <c r="C12" s="72"/>
      <c r="D12" s="72"/>
      <c r="E12" s="72"/>
      <c r="F12" s="72"/>
      <c r="G12" s="72"/>
      <c r="H12" s="72"/>
      <c r="I12" s="72"/>
      <c r="J12" s="72"/>
      <c r="K12" s="72"/>
      <c r="L12" s="73"/>
    </row>
    <row r="13" spans="1:12" ht="15.75" thickBot="1" x14ac:dyDescent="0.3"/>
    <row r="14" spans="1:12" s="2" customFormat="1" ht="15.75" thickBot="1" x14ac:dyDescent="0.3">
      <c r="A14" s="174" t="s">
        <v>203</v>
      </c>
      <c r="B14" s="153"/>
      <c r="C14" s="153"/>
      <c r="D14" s="153"/>
      <c r="E14" s="153"/>
      <c r="F14" s="153"/>
      <c r="G14" s="153"/>
      <c r="H14" s="153"/>
      <c r="I14" s="154"/>
    </row>
    <row r="15" spans="1:12" s="74" customFormat="1" ht="12.75" thickBot="1" x14ac:dyDescent="0.3">
      <c r="A15" s="175" t="s">
        <v>204</v>
      </c>
      <c r="B15" s="175" t="s">
        <v>205</v>
      </c>
      <c r="C15" s="175" t="s">
        <v>206</v>
      </c>
      <c r="D15" s="175" t="s">
        <v>207</v>
      </c>
      <c r="E15" s="175"/>
      <c r="F15" s="175"/>
      <c r="G15" s="175" t="s">
        <v>208</v>
      </c>
      <c r="H15" s="175" t="s">
        <v>209</v>
      </c>
      <c r="I15" s="175" t="s">
        <v>210</v>
      </c>
    </row>
    <row r="16" spans="1:12" s="74" customFormat="1" ht="65.25" customHeight="1" thickBot="1" x14ac:dyDescent="0.3">
      <c r="A16" s="175"/>
      <c r="B16" s="175"/>
      <c r="C16" s="175"/>
      <c r="D16" s="58" t="s">
        <v>211</v>
      </c>
      <c r="E16" s="58" t="s">
        <v>212</v>
      </c>
      <c r="F16" s="58" t="s">
        <v>198</v>
      </c>
      <c r="G16" s="175"/>
      <c r="H16" s="175"/>
      <c r="I16" s="175"/>
    </row>
    <row r="17" spans="1:9" ht="24" x14ac:dyDescent="0.25">
      <c r="A17" s="59" t="s">
        <v>15</v>
      </c>
      <c r="B17" s="60" t="s">
        <v>199</v>
      </c>
      <c r="C17" s="61">
        <v>1653305.08</v>
      </c>
      <c r="D17" s="61">
        <v>0</v>
      </c>
      <c r="E17" s="61">
        <v>4653.03</v>
      </c>
      <c r="F17" s="61">
        <v>19232.96</v>
      </c>
      <c r="G17" s="67">
        <f t="shared" ref="G17:G18" si="4">D17+E17+F17</f>
        <v>23885.989999999998</v>
      </c>
      <c r="H17" s="61">
        <v>89126.95</v>
      </c>
      <c r="I17" s="75">
        <f>C17+G17-H17</f>
        <v>1588064.12</v>
      </c>
    </row>
    <row r="18" spans="1:9" x14ac:dyDescent="0.25">
      <c r="A18" s="64" t="s">
        <v>24</v>
      </c>
      <c r="B18" s="65" t="s">
        <v>200</v>
      </c>
      <c r="C18" s="67">
        <v>74.61</v>
      </c>
      <c r="D18" s="67">
        <v>0</v>
      </c>
      <c r="E18" s="67">
        <v>99.48</v>
      </c>
      <c r="F18" s="67">
        <v>0</v>
      </c>
      <c r="G18" s="67">
        <f t="shared" si="4"/>
        <v>99.48</v>
      </c>
      <c r="H18" s="67">
        <v>0</v>
      </c>
      <c r="I18" s="63">
        <f>C18+G18-H18</f>
        <v>174.09</v>
      </c>
    </row>
    <row r="19" spans="1:9" ht="24" x14ac:dyDescent="0.25">
      <c r="A19" s="68" t="s">
        <v>26</v>
      </c>
      <c r="B19" s="69" t="s">
        <v>201</v>
      </c>
      <c r="C19" s="67">
        <v>216746186.60000002</v>
      </c>
      <c r="D19" s="67">
        <v>0</v>
      </c>
      <c r="E19" s="76">
        <v>22512245.670000002</v>
      </c>
      <c r="F19" s="76">
        <v>308037.71999999997</v>
      </c>
      <c r="G19" s="67">
        <f>D19+E19+F19</f>
        <v>22820283.390000001</v>
      </c>
      <c r="H19" s="67">
        <v>8790334.1500000004</v>
      </c>
      <c r="I19" s="63">
        <f t="shared" ref="I19:I22" si="5">C19+G19-H19</f>
        <v>230776135.84</v>
      </c>
    </row>
    <row r="20" spans="1:9" x14ac:dyDescent="0.25">
      <c r="A20" s="68" t="s">
        <v>28</v>
      </c>
      <c r="B20" s="65" t="s">
        <v>89</v>
      </c>
      <c r="C20" s="67">
        <v>4389748.07</v>
      </c>
      <c r="D20" s="67">
        <v>0</v>
      </c>
      <c r="E20" s="67">
        <v>192349.98</v>
      </c>
      <c r="F20" s="67">
        <v>88952.93</v>
      </c>
      <c r="G20" s="67">
        <f t="shared" ref="G20:G22" si="6">D20+E20+F20</f>
        <v>281302.91000000003</v>
      </c>
      <c r="H20" s="67">
        <v>395097.18</v>
      </c>
      <c r="I20" s="63">
        <f t="shared" si="5"/>
        <v>4275953.8000000007</v>
      </c>
    </row>
    <row r="21" spans="1:9" x14ac:dyDescent="0.25">
      <c r="A21" s="68" t="s">
        <v>30</v>
      </c>
      <c r="B21" s="65" t="s">
        <v>202</v>
      </c>
      <c r="C21" s="67">
        <v>570290.13</v>
      </c>
      <c r="D21" s="67">
        <v>0</v>
      </c>
      <c r="E21" s="67">
        <v>43103.53</v>
      </c>
      <c r="F21" s="67">
        <v>37940</v>
      </c>
      <c r="G21" s="67">
        <f t="shared" si="6"/>
        <v>81043.53</v>
      </c>
      <c r="H21" s="67">
        <v>140888.68</v>
      </c>
      <c r="I21" s="63">
        <f t="shared" si="5"/>
        <v>510444.98000000004</v>
      </c>
    </row>
    <row r="22" spans="1:9" x14ac:dyDescent="0.25">
      <c r="A22" s="68" t="s">
        <v>104</v>
      </c>
      <c r="B22" s="65" t="s">
        <v>90</v>
      </c>
      <c r="C22" s="67">
        <v>961554.30999999982</v>
      </c>
      <c r="D22" s="67">
        <v>0</v>
      </c>
      <c r="E22" s="67">
        <v>63874.75</v>
      </c>
      <c r="F22" s="67">
        <v>31902.21</v>
      </c>
      <c r="G22" s="67">
        <f t="shared" si="6"/>
        <v>95776.959999999992</v>
      </c>
      <c r="H22" s="67">
        <v>170702.11</v>
      </c>
      <c r="I22" s="63">
        <f t="shared" si="5"/>
        <v>886629.1599999998</v>
      </c>
    </row>
    <row r="23" spans="1:9" ht="15.75" thickBot="1" x14ac:dyDescent="0.3">
      <c r="A23" s="70"/>
      <c r="B23" s="71"/>
      <c r="C23" s="72"/>
      <c r="D23" s="72"/>
      <c r="E23" s="72"/>
      <c r="F23" s="72"/>
      <c r="G23" s="72"/>
      <c r="H23" s="72"/>
      <c r="I23" s="73"/>
    </row>
    <row r="24" spans="1:9" x14ac:dyDescent="0.25">
      <c r="C24" s="3"/>
      <c r="D24" s="3"/>
      <c r="E24" s="3"/>
      <c r="F24" s="3"/>
      <c r="G24" s="3"/>
      <c r="H24" s="3"/>
      <c r="I24" s="3"/>
    </row>
    <row r="25" spans="1:9" s="77" customFormat="1" ht="25.5" x14ac:dyDescent="0.25">
      <c r="B25" s="78" t="s">
        <v>213</v>
      </c>
      <c r="C25" s="79" t="s">
        <v>214</v>
      </c>
      <c r="D25" s="79" t="s">
        <v>215</v>
      </c>
    </row>
    <row r="26" spans="1:9" ht="24" x14ac:dyDescent="0.25">
      <c r="B26" s="60" t="s">
        <v>199</v>
      </c>
      <c r="C26" s="67">
        <f>C6-C17</f>
        <v>4653.0299999997951</v>
      </c>
      <c r="D26" s="67">
        <f>L6-I17</f>
        <v>21664.749999999767</v>
      </c>
    </row>
    <row r="27" spans="1:9" x14ac:dyDescent="0.25">
      <c r="B27" s="65" t="s">
        <v>200</v>
      </c>
      <c r="C27" s="67">
        <f>C7-C18</f>
        <v>50695708.519999996</v>
      </c>
      <c r="D27" s="67">
        <f>L7-I18</f>
        <v>49455663.04999999</v>
      </c>
    </row>
    <row r="28" spans="1:9" ht="24" x14ac:dyDescent="0.25">
      <c r="B28" s="69" t="s">
        <v>201</v>
      </c>
      <c r="C28" s="67">
        <f>C8-C19</f>
        <v>292424990.16999996</v>
      </c>
      <c r="D28" s="67">
        <f>L8-I19</f>
        <v>284043501.58000004</v>
      </c>
    </row>
    <row r="29" spans="1:9" x14ac:dyDescent="0.25">
      <c r="B29" s="65" t="s">
        <v>89</v>
      </c>
      <c r="C29" s="67">
        <f>C9-C20</f>
        <v>612485.28000000026</v>
      </c>
      <c r="D29" s="67">
        <f>L9-I20</f>
        <v>442521.29999999981</v>
      </c>
    </row>
    <row r="30" spans="1:9" x14ac:dyDescent="0.25">
      <c r="B30" s="65" t="s">
        <v>202</v>
      </c>
      <c r="C30" s="67">
        <f>C10-C21</f>
        <v>95922.029999999912</v>
      </c>
      <c r="D30" s="67">
        <f>L10-I21</f>
        <v>181553.98999999993</v>
      </c>
    </row>
    <row r="31" spans="1:9" x14ac:dyDescent="0.25">
      <c r="B31" s="65" t="s">
        <v>90</v>
      </c>
      <c r="C31" s="67">
        <f>C11-C22</f>
        <v>214120.92000000016</v>
      </c>
      <c r="D31" s="67">
        <f>L11-I22</f>
        <v>209061.15000000026</v>
      </c>
    </row>
  </sheetData>
  <mergeCells count="17">
    <mergeCell ref="A3:L3"/>
    <mergeCell ref="A4:A5"/>
    <mergeCell ref="B4:B5"/>
    <mergeCell ref="C4:C5"/>
    <mergeCell ref="D4:F4"/>
    <mergeCell ref="G4:G5"/>
    <mergeCell ref="H4:J4"/>
    <mergeCell ref="K4:K5"/>
    <mergeCell ref="L4:L5"/>
    <mergeCell ref="A14:I14"/>
    <mergeCell ref="A15:A16"/>
    <mergeCell ref="B15:B16"/>
    <mergeCell ref="C15:C16"/>
    <mergeCell ref="D15:F15"/>
    <mergeCell ref="G15:G16"/>
    <mergeCell ref="H15:H16"/>
    <mergeCell ref="I15:I16"/>
  </mergeCells>
  <pageMargins left="0.7" right="0.7" top="0.75" bottom="0.75" header="0.3" footer="0.3"/>
  <pageSetup paperSize="9" scale="80" orientation="landscape" r:id="rId1"/>
  <headerFooter>
    <oddFooter>&amp;R7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AFB5C-A896-48DE-BB89-010190EFD8DD}">
  <sheetPr>
    <pageSetUpPr fitToPage="1"/>
  </sheetPr>
  <dimension ref="A1:I23"/>
  <sheetViews>
    <sheetView zoomScaleNormal="100" workbookViewId="0">
      <selection activeCell="N10" sqref="N10"/>
    </sheetView>
  </sheetViews>
  <sheetFormatPr defaultRowHeight="15" x14ac:dyDescent="0.25"/>
  <cols>
    <col min="1" max="1" width="44.5703125" bestFit="1" customWidth="1"/>
    <col min="2" max="2" width="2.42578125" bestFit="1" customWidth="1"/>
    <col min="3" max="3" width="13.42578125" customWidth="1"/>
    <col min="4" max="5" width="11.7109375" customWidth="1"/>
    <col min="6" max="6" width="9.140625" customWidth="1"/>
    <col min="7" max="7" width="11.5703125" customWidth="1"/>
    <col min="8" max="8" width="7.5703125" bestFit="1" customWidth="1"/>
    <col min="9" max="9" width="11.140625" customWidth="1"/>
  </cols>
  <sheetData>
    <row r="1" spans="1:9" x14ac:dyDescent="0.25">
      <c r="I1" s="81" t="s">
        <v>216</v>
      </c>
    </row>
    <row r="2" spans="1:9" ht="15.75" thickBot="1" x14ac:dyDescent="0.3"/>
    <row r="3" spans="1:9" ht="15.75" thickBot="1" x14ac:dyDescent="0.3">
      <c r="A3" s="174" t="s">
        <v>217</v>
      </c>
      <c r="B3" s="153"/>
      <c r="C3" s="153"/>
      <c r="D3" s="153"/>
      <c r="E3" s="153"/>
      <c r="F3" s="153"/>
      <c r="G3" s="153"/>
      <c r="H3" s="153"/>
      <c r="I3" s="154"/>
    </row>
    <row r="4" spans="1:9" ht="19.5" customHeight="1" thickBot="1" x14ac:dyDescent="0.3">
      <c r="A4" s="178" t="s">
        <v>218</v>
      </c>
      <c r="B4" s="179"/>
      <c r="C4" s="184" t="s">
        <v>219</v>
      </c>
      <c r="D4" s="187" t="s">
        <v>220</v>
      </c>
      <c r="E4" s="188"/>
      <c r="F4" s="188"/>
      <c r="G4" s="188"/>
      <c r="H4" s="188"/>
      <c r="I4" s="189"/>
    </row>
    <row r="5" spans="1:9" ht="46.5" customHeight="1" thickBot="1" x14ac:dyDescent="0.3">
      <c r="A5" s="180"/>
      <c r="B5" s="181"/>
      <c r="C5" s="185"/>
      <c r="D5" s="190" t="s">
        <v>221</v>
      </c>
      <c r="E5" s="191"/>
      <c r="F5" s="190" t="s">
        <v>222</v>
      </c>
      <c r="G5" s="191"/>
      <c r="H5" s="190" t="s">
        <v>223</v>
      </c>
      <c r="I5" s="191"/>
    </row>
    <row r="6" spans="1:9" ht="23.25" thickBot="1" x14ac:dyDescent="0.3">
      <c r="A6" s="182"/>
      <c r="B6" s="183"/>
      <c r="C6" s="186"/>
      <c r="D6" s="82" t="s">
        <v>224</v>
      </c>
      <c r="E6" s="83" t="s">
        <v>225</v>
      </c>
      <c r="F6" s="82" t="s">
        <v>224</v>
      </c>
      <c r="G6" s="83" t="s">
        <v>225</v>
      </c>
      <c r="H6" s="82" t="s">
        <v>224</v>
      </c>
      <c r="I6" s="83" t="s">
        <v>225</v>
      </c>
    </row>
    <row r="7" spans="1:9" ht="15.75" thickBot="1" x14ac:dyDescent="0.3">
      <c r="A7" s="84">
        <v>0</v>
      </c>
      <c r="B7" s="85">
        <v>1</v>
      </c>
      <c r="C7" s="86">
        <v>2</v>
      </c>
      <c r="D7" s="86">
        <v>3</v>
      </c>
      <c r="E7" s="86">
        <v>4</v>
      </c>
      <c r="F7" s="86">
        <v>5</v>
      </c>
      <c r="G7" s="86">
        <v>6</v>
      </c>
      <c r="H7" s="86">
        <v>7</v>
      </c>
      <c r="I7" s="86">
        <v>8</v>
      </c>
    </row>
    <row r="8" spans="1:9" ht="15.75" thickBot="1" x14ac:dyDescent="0.3">
      <c r="A8" s="87" t="s">
        <v>226</v>
      </c>
      <c r="B8" s="88" t="s">
        <v>227</v>
      </c>
      <c r="C8" s="89">
        <f>D8+F8+H8</f>
        <v>1296958.6300000001</v>
      </c>
      <c r="D8" s="89">
        <f>D9+D21</f>
        <v>314977.26</v>
      </c>
      <c r="E8" s="89">
        <f t="shared" ref="E8:I8" si="0">E9+E21</f>
        <v>314977.26</v>
      </c>
      <c r="F8" s="89">
        <f t="shared" si="0"/>
        <v>148549.19</v>
      </c>
      <c r="G8" s="89">
        <f t="shared" si="0"/>
        <v>148549.19</v>
      </c>
      <c r="H8" s="89">
        <f t="shared" si="0"/>
        <v>833432.18</v>
      </c>
      <c r="I8" s="89">
        <f t="shared" si="0"/>
        <v>813550.65000000014</v>
      </c>
    </row>
    <row r="9" spans="1:9" ht="15.75" thickBot="1" x14ac:dyDescent="0.3">
      <c r="A9" s="87" t="s">
        <v>228</v>
      </c>
      <c r="B9" s="88" t="s">
        <v>229</v>
      </c>
      <c r="C9" s="89">
        <f t="shared" ref="C9:C23" si="1">D9+F9+H9</f>
        <v>1296958.6300000001</v>
      </c>
      <c r="D9" s="89">
        <f>D10+D15+D16+D17+D18+D19+D20</f>
        <v>314977.26</v>
      </c>
      <c r="E9" s="89">
        <f t="shared" ref="E9:I9" si="2">E10+E15+E16+E17+E18+E19+E20</f>
        <v>314977.26</v>
      </c>
      <c r="F9" s="89">
        <f t="shared" si="2"/>
        <v>148549.19</v>
      </c>
      <c r="G9" s="89">
        <f t="shared" si="2"/>
        <v>148549.19</v>
      </c>
      <c r="H9" s="89">
        <f t="shared" si="2"/>
        <v>833432.18</v>
      </c>
      <c r="I9" s="89">
        <f t="shared" si="2"/>
        <v>813550.65000000014</v>
      </c>
    </row>
    <row r="10" spans="1:9" ht="15.75" thickBot="1" x14ac:dyDescent="0.3">
      <c r="A10" s="90" t="s">
        <v>230</v>
      </c>
      <c r="B10" s="88" t="s">
        <v>231</v>
      </c>
      <c r="C10" s="89">
        <f t="shared" si="1"/>
        <v>164770.34</v>
      </c>
      <c r="D10" s="89">
        <f>D11+D12+D13+D14</f>
        <v>239.78</v>
      </c>
      <c r="E10" s="89">
        <f t="shared" ref="E10:I10" si="3">E11+E12+E13+E14</f>
        <v>239.78</v>
      </c>
      <c r="F10" s="89">
        <f t="shared" si="3"/>
        <v>148549.19</v>
      </c>
      <c r="G10" s="89">
        <f t="shared" si="3"/>
        <v>148549.19</v>
      </c>
      <c r="H10" s="89">
        <f t="shared" si="3"/>
        <v>15981.369999999999</v>
      </c>
      <c r="I10" s="89">
        <f t="shared" si="3"/>
        <v>15981.369999999999</v>
      </c>
    </row>
    <row r="11" spans="1:9" ht="15.75" thickBot="1" x14ac:dyDescent="0.3">
      <c r="A11" s="87" t="s">
        <v>232</v>
      </c>
      <c r="B11" s="88" t="s">
        <v>233</v>
      </c>
      <c r="C11" s="89">
        <f t="shared" si="1"/>
        <v>33788.449999999997</v>
      </c>
      <c r="D11" s="91">
        <v>0</v>
      </c>
      <c r="E11" s="92">
        <v>0</v>
      </c>
      <c r="F11" s="92">
        <v>18513.38</v>
      </c>
      <c r="G11" s="92">
        <v>18513.38</v>
      </c>
      <c r="H11" s="92">
        <v>15275.07</v>
      </c>
      <c r="I11" s="92">
        <v>15275.07</v>
      </c>
    </row>
    <row r="12" spans="1:9" ht="15.75" thickBot="1" x14ac:dyDescent="0.3">
      <c r="A12" s="87" t="s">
        <v>234</v>
      </c>
      <c r="B12" s="88" t="s">
        <v>235</v>
      </c>
      <c r="C12" s="89">
        <f t="shared" si="1"/>
        <v>0</v>
      </c>
      <c r="D12" s="91">
        <v>0</v>
      </c>
      <c r="E12" s="92">
        <v>0</v>
      </c>
      <c r="F12" s="92">
        <v>0</v>
      </c>
      <c r="G12" s="92">
        <v>0</v>
      </c>
      <c r="H12" s="92">
        <v>0</v>
      </c>
      <c r="I12" s="92">
        <v>0</v>
      </c>
    </row>
    <row r="13" spans="1:9" ht="15.75" thickBot="1" x14ac:dyDescent="0.3">
      <c r="A13" s="87" t="s">
        <v>236</v>
      </c>
      <c r="B13" s="88" t="s">
        <v>237</v>
      </c>
      <c r="C13" s="89">
        <f t="shared" si="1"/>
        <v>8371.1</v>
      </c>
      <c r="D13" s="91">
        <v>239.78</v>
      </c>
      <c r="E13" s="92">
        <v>239.78</v>
      </c>
      <c r="F13" s="92">
        <v>7425.02</v>
      </c>
      <c r="G13" s="92">
        <v>7425.02</v>
      </c>
      <c r="H13" s="92">
        <v>706.3</v>
      </c>
      <c r="I13" s="92">
        <v>706.3</v>
      </c>
    </row>
    <row r="14" spans="1:9" ht="15.75" thickBot="1" x14ac:dyDescent="0.3">
      <c r="A14" s="87" t="s">
        <v>238</v>
      </c>
      <c r="B14" s="88" t="s">
        <v>239</v>
      </c>
      <c r="C14" s="89">
        <f t="shared" si="1"/>
        <v>122610.79</v>
      </c>
      <c r="D14" s="91">
        <v>0</v>
      </c>
      <c r="E14" s="92">
        <v>0</v>
      </c>
      <c r="F14" s="92">
        <v>122610.79</v>
      </c>
      <c r="G14" s="92">
        <v>122610.79</v>
      </c>
      <c r="H14" s="92">
        <v>0</v>
      </c>
      <c r="I14" s="92">
        <v>0</v>
      </c>
    </row>
    <row r="15" spans="1:9" ht="15.75" thickBot="1" x14ac:dyDescent="0.3">
      <c r="A15" s="90" t="s">
        <v>240</v>
      </c>
      <c r="B15" s="88" t="s">
        <v>241</v>
      </c>
      <c r="C15" s="89">
        <f t="shared" si="1"/>
        <v>0</v>
      </c>
      <c r="D15" s="91">
        <v>0</v>
      </c>
      <c r="E15" s="92">
        <v>0</v>
      </c>
      <c r="F15" s="92">
        <v>0</v>
      </c>
      <c r="G15" s="92">
        <v>0</v>
      </c>
      <c r="H15" s="92">
        <v>0</v>
      </c>
      <c r="I15" s="92">
        <v>0</v>
      </c>
    </row>
    <row r="16" spans="1:9" ht="15.75" thickBot="1" x14ac:dyDescent="0.3">
      <c r="A16" s="90" t="s">
        <v>242</v>
      </c>
      <c r="B16" s="88" t="s">
        <v>243</v>
      </c>
      <c r="C16" s="89">
        <f t="shared" si="1"/>
        <v>0</v>
      </c>
      <c r="D16" s="91">
        <v>0</v>
      </c>
      <c r="E16" s="92">
        <v>0</v>
      </c>
      <c r="F16" s="92">
        <v>0</v>
      </c>
      <c r="G16" s="92">
        <v>0</v>
      </c>
      <c r="H16" s="92">
        <v>0</v>
      </c>
      <c r="I16" s="92">
        <v>0</v>
      </c>
    </row>
    <row r="17" spans="1:9" ht="15.75" thickBot="1" x14ac:dyDescent="0.3">
      <c r="A17" s="90" t="s">
        <v>244</v>
      </c>
      <c r="B17" s="88">
        <v>10</v>
      </c>
      <c r="C17" s="89">
        <f t="shared" si="1"/>
        <v>59245.1</v>
      </c>
      <c r="D17" s="91">
        <v>58207</v>
      </c>
      <c r="E17" s="92">
        <v>58207</v>
      </c>
      <c r="F17" s="92">
        <v>0</v>
      </c>
      <c r="G17" s="92">
        <v>0</v>
      </c>
      <c r="H17" s="92">
        <v>1038.0999999999999</v>
      </c>
      <c r="I17" s="92">
        <v>1038.0999999999999</v>
      </c>
    </row>
    <row r="18" spans="1:9" ht="15.75" thickBot="1" x14ac:dyDescent="0.3">
      <c r="A18" s="90" t="s">
        <v>245</v>
      </c>
      <c r="B18" s="88">
        <v>11</v>
      </c>
      <c r="C18" s="89">
        <f t="shared" si="1"/>
        <v>392650.99</v>
      </c>
      <c r="D18" s="91">
        <v>256530.48</v>
      </c>
      <c r="E18" s="92">
        <v>256530.48</v>
      </c>
      <c r="F18" s="92">
        <v>0</v>
      </c>
      <c r="G18" s="92">
        <v>0</v>
      </c>
      <c r="H18" s="92">
        <v>136120.51</v>
      </c>
      <c r="I18" s="92">
        <v>116359.98000000001</v>
      </c>
    </row>
    <row r="19" spans="1:9" ht="15.75" thickBot="1" x14ac:dyDescent="0.3">
      <c r="A19" s="90" t="s">
        <v>246</v>
      </c>
      <c r="B19" s="88">
        <v>12</v>
      </c>
      <c r="C19" s="89">
        <f t="shared" si="1"/>
        <v>680292.20000000007</v>
      </c>
      <c r="D19" s="91">
        <v>0</v>
      </c>
      <c r="E19" s="92">
        <v>0</v>
      </c>
      <c r="F19" s="92">
        <v>0</v>
      </c>
      <c r="G19" s="92">
        <v>0</v>
      </c>
      <c r="H19" s="92">
        <v>680292.20000000007</v>
      </c>
      <c r="I19" s="92">
        <v>680171.20000000007</v>
      </c>
    </row>
    <row r="20" spans="1:9" ht="15.75" thickBot="1" x14ac:dyDescent="0.3">
      <c r="A20" s="90" t="s">
        <v>247</v>
      </c>
      <c r="B20" s="88">
        <v>13</v>
      </c>
      <c r="C20" s="89">
        <f t="shared" si="1"/>
        <v>0</v>
      </c>
      <c r="D20" s="91">
        <v>0</v>
      </c>
      <c r="E20" s="92">
        <v>0</v>
      </c>
      <c r="F20" s="92">
        <v>0</v>
      </c>
      <c r="G20" s="92">
        <v>0</v>
      </c>
      <c r="H20" s="92">
        <v>0</v>
      </c>
      <c r="I20" s="92">
        <v>0</v>
      </c>
    </row>
    <row r="21" spans="1:9" ht="15.75" thickBot="1" x14ac:dyDescent="0.3">
      <c r="A21" s="87" t="s">
        <v>248</v>
      </c>
      <c r="B21" s="88">
        <v>14</v>
      </c>
      <c r="C21" s="89">
        <f t="shared" si="1"/>
        <v>0</v>
      </c>
      <c r="D21" s="89">
        <f>D22+D23</f>
        <v>0</v>
      </c>
      <c r="E21" s="89">
        <f t="shared" ref="E21:I21" si="4">E22+E23</f>
        <v>0</v>
      </c>
      <c r="F21" s="89">
        <f t="shared" si="4"/>
        <v>0</v>
      </c>
      <c r="G21" s="89">
        <f t="shared" si="4"/>
        <v>0</v>
      </c>
      <c r="H21" s="89">
        <f>H22+H23</f>
        <v>0</v>
      </c>
      <c r="I21" s="89">
        <f t="shared" si="4"/>
        <v>0</v>
      </c>
    </row>
    <row r="22" spans="1:9" ht="15.75" thickBot="1" x14ac:dyDescent="0.3">
      <c r="A22" s="90" t="s">
        <v>249</v>
      </c>
      <c r="B22" s="88">
        <v>15</v>
      </c>
      <c r="C22" s="89">
        <f t="shared" si="1"/>
        <v>0</v>
      </c>
      <c r="D22" s="92">
        <v>0</v>
      </c>
      <c r="E22" s="92">
        <v>0</v>
      </c>
      <c r="F22" s="92">
        <v>0</v>
      </c>
      <c r="G22" s="92">
        <v>0</v>
      </c>
      <c r="H22" s="92">
        <v>0</v>
      </c>
      <c r="I22" s="92">
        <v>0</v>
      </c>
    </row>
    <row r="23" spans="1:9" ht="15.75" thickBot="1" x14ac:dyDescent="0.3">
      <c r="A23" s="90" t="s">
        <v>250</v>
      </c>
      <c r="B23" s="88">
        <v>16</v>
      </c>
      <c r="C23" s="89">
        <f t="shared" si="1"/>
        <v>0</v>
      </c>
      <c r="D23" s="92">
        <v>0</v>
      </c>
      <c r="E23" s="92">
        <v>0</v>
      </c>
      <c r="F23" s="92">
        <v>0</v>
      </c>
      <c r="G23" s="92">
        <v>0</v>
      </c>
      <c r="H23" s="92">
        <v>0</v>
      </c>
      <c r="I23" s="92">
        <v>0</v>
      </c>
    </row>
  </sheetData>
  <mergeCells count="7">
    <mergeCell ref="A3:I3"/>
    <mergeCell ref="A4:B6"/>
    <mergeCell ref="C4:C6"/>
    <mergeCell ref="D4:I4"/>
    <mergeCell ref="D5:E5"/>
    <mergeCell ref="F5:G5"/>
    <mergeCell ref="H5:I5"/>
  </mergeCells>
  <pageMargins left="0.7" right="0.7" top="0.75" bottom="0.75" header="0.3" footer="0.3"/>
  <pageSetup paperSize="9" orientation="landscape" r:id="rId1"/>
  <headerFooter>
    <oddFooter>&amp;R&amp;9 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informacja dodatkowa 2021</vt:lpstr>
      <vt:lpstr>Załącznik nr 1</vt:lpstr>
      <vt:lpstr>Załącznik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2022-05-23T10:28:30Z</dcterms:modified>
</cp:coreProperties>
</file>